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0515" tabRatio="945" activeTab="12"/>
  </bookViews>
  <sheets>
    <sheet name="一般预算收入表" sheetId="1" r:id="rId1"/>
    <sheet name="一般预算支出表" sheetId="2" r:id="rId2"/>
    <sheet name="一般预算本级支出表" sheetId="3" r:id="rId3"/>
    <sheet name="一般预算本级基本出支表" sheetId="4" r:id="rId4"/>
    <sheet name="政府性基金收入预算表" sheetId="5" r:id="rId5"/>
    <sheet name="政府性基金支出预算表" sheetId="6" r:id="rId6"/>
    <sheet name="税收返还和转移支付预算表" sheetId="7" r:id="rId7"/>
    <sheet name="政府性基金转移支付预算表" sheetId="8" r:id="rId8"/>
    <sheet name="一般债务余额情况表" sheetId="9" r:id="rId9"/>
    <sheet name="专项债务余额情况表" sheetId="10" r:id="rId10"/>
    <sheet name="国有资本经营收入预算表" sheetId="11" r:id="rId11"/>
    <sheet name="国有资本经营支出预算表" sheetId="12" r:id="rId12"/>
    <sheet name="社会保险基金收入预算表" sheetId="13" r:id="rId13"/>
    <sheet name="社会保险基金支出预算表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_xlnm.Print_Titles" localSheetId="6">'税收返还和转移支付预算表'!$1:$3</definedName>
    <definedName name="_xlnm.Print_Titles" localSheetId="0">'一般预算收入表'!$1:$3</definedName>
    <definedName name="_xlnm.Print_Titles" localSheetId="4">'政府性基金收入预算表'!$1:$4</definedName>
    <definedName name="_xlnm.Print_Titles" localSheetId="5">'政府性基金支出预算表'!$3:$5</definedName>
    <definedName name="_xlnm.Print_Titles" localSheetId="7">'政府性基金转移支付预算表'!$1:$3</definedName>
    <definedName name="_xlnm.Print_Titles">#N/A</definedName>
    <definedName name="地区名称" localSheetId="12">#REF!</definedName>
    <definedName name="地区名称" localSheetId="13">#REF!</definedName>
    <definedName name="地区名称" localSheetId="2">#REF!</definedName>
    <definedName name="地区名称" localSheetId="0">#REF!</definedName>
    <definedName name="地区名称" localSheetId="1">#REF!</definedName>
    <definedName name="地区名称">#REF!</definedName>
    <definedName name="牡丹江" localSheetId="12">#REF!</definedName>
    <definedName name="牡丹江" localSheetId="13">#REF!</definedName>
    <definedName name="牡丹江">#REF!</definedName>
  </definedNames>
  <calcPr fullCalcOnLoad="1"/>
</workbook>
</file>

<file path=xl/sharedStrings.xml><?xml version="1.0" encoding="utf-8"?>
<sst xmlns="http://schemas.openxmlformats.org/spreadsheetml/2006/main" count="3013" uniqueCount="1378">
  <si>
    <t>单位：万元</t>
  </si>
  <si>
    <t>项      目</t>
  </si>
  <si>
    <t xml:space="preserve">项      目 </t>
  </si>
  <si>
    <t xml:space="preserve">项      目 </t>
  </si>
  <si>
    <t>预算数为
上年执行数的%</t>
  </si>
  <si>
    <t>支 出 总 计</t>
  </si>
  <si>
    <t>单位：万元</t>
  </si>
  <si>
    <r>
      <t>项</t>
    </r>
    <r>
      <rPr>
        <b/>
        <sz val="12"/>
        <rFont val="宋体"/>
        <family val="0"/>
      </rPr>
      <t>目</t>
    </r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</si>
  <si>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</si>
  <si>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</si>
  <si>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</si>
  <si>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</si>
  <si>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</si>
  <si>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</si>
  <si>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</si>
  <si>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</si>
  <si>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</si>
  <si>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</si>
  <si>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</si>
  <si>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</si>
  <si>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</si>
  <si>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</si>
  <si>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</si>
  <si>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</si>
  <si>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</si>
  <si>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</si>
  <si>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</si>
  <si>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</si>
  <si>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</si>
  <si>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</si>
  <si>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</si>
  <si>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</si>
  <si>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其他收入</t>
  </si>
  <si>
    <t xml:space="preserve">      其中：政府住房基金收入</t>
  </si>
  <si>
    <t>收入合计</t>
  </si>
  <si>
    <t xml:space="preserve"> 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</si>
  <si>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</si>
  <si>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</si>
  <si>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</si>
  <si>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</si>
  <si>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</si>
  <si>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</si>
  <si>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</si>
  <si>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</si>
  <si>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</si>
  <si>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</si>
  <si>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</si>
  <si>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</si>
  <si>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</si>
  <si>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</si>
  <si>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</si>
  <si>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</si>
  <si>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</si>
  <si>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</si>
  <si>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</si>
  <si>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</si>
  <si>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</si>
  <si>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法制建设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</si>
  <si>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</si>
  <si>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</si>
  <si>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</si>
  <si>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</si>
  <si>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</si>
  <si>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</si>
  <si>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</si>
  <si>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</si>
  <si>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</si>
  <si>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</si>
  <si>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</si>
  <si>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</si>
  <si>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</si>
  <si>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</si>
  <si>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</si>
  <si>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</si>
  <si>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</si>
  <si>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</si>
  <si>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</si>
  <si>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</si>
  <si>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</si>
  <si>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</si>
  <si>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</si>
  <si>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</si>
  <si>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</si>
  <si>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</si>
  <si>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</si>
  <si>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</si>
  <si>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</si>
  <si>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</si>
  <si>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</si>
  <si>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</si>
  <si>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</si>
  <si>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</si>
  <si>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</si>
  <si>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</si>
  <si>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收费业务</t>
  </si>
  <si>
    <t xml:space="preserve">      缉私办案</t>
  </si>
  <si>
    <t xml:space="preserve">      口岸电子执法系统建设与维护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</si>
  <si>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</si>
  <si>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</si>
  <si>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</si>
  <si>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</si>
  <si>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军队转业干部安置</t>
  </si>
  <si>
    <t xml:space="preserve">      博士后日常经费</t>
  </si>
  <si>
    <t xml:space="preserve">      引进人才费用</t>
  </si>
  <si>
    <t xml:space="preserve">      公务员考核</t>
  </si>
  <si>
    <t xml:space="preserve">      公务员招考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</si>
  <si>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</si>
  <si>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</si>
  <si>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</si>
  <si>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</si>
  <si>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</si>
  <si>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</si>
  <si>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</si>
  <si>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</si>
  <si>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</si>
  <si>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</si>
  <si>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</si>
  <si>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</si>
  <si>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</si>
  <si>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</si>
  <si>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</si>
  <si>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</si>
  <si>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</si>
  <si>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</si>
  <si>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</si>
  <si>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其他知识产权事务支出</t>
  </si>
  <si>
    <t xml:space="preserve">    工商行政管理事务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</si>
  <si>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</si>
  <si>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</si>
  <si>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</si>
  <si>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其他工商行政管理事务支出</t>
  </si>
  <si>
    <t xml:space="preserve">    质量技术监督与检验检疫事务</t>
  </si>
  <si>
    <t xml:space="preserve">      出入境检验检疫行政执法和业务管理</t>
  </si>
  <si>
    <t xml:space="preserve">      出入境检验检疫技术支持</t>
  </si>
  <si>
    <t xml:space="preserve">      质量技术监督行政执法及业务管理</t>
  </si>
  <si>
    <t xml:space="preserve">      质量技术监督技术支持</t>
  </si>
  <si>
    <t xml:space="preserve">      认证认可监督管理</t>
  </si>
  <si>
    <t xml:space="preserve">      标准化管理</t>
  </si>
  <si>
    <t xml:space="preserve">      其他质量技术监督与检验检疫事务支出</t>
  </si>
  <si>
    <t xml:space="preserve">    民族事务</t>
  </si>
  <si>
    <t xml:space="preserve">      民族工作专项</t>
  </si>
  <si>
    <t xml:space="preserve">      其他民族事务支出</t>
  </si>
  <si>
    <t xml:space="preserve">    宗教事务</t>
  </si>
  <si>
    <t xml:space="preserve">      宗教工作专项</t>
  </si>
  <si>
    <t xml:space="preserve">      其他宗教事务支出</t>
  </si>
  <si>
    <t xml:space="preserve">    港澳台侨事务</t>
  </si>
  <si>
    <t xml:space="preserve">      港澳事务</t>
  </si>
  <si>
    <t xml:space="preserve">      台湾事务</t>
  </si>
  <si>
    <t xml:space="preserve">      华侨事务</t>
  </si>
  <si>
    <t xml:space="preserve">      其他港澳台侨事务支出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</si>
  <si>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</si>
  <si>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</si>
  <si>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</si>
  <si>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</si>
  <si>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</si>
  <si>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</si>
  <si>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厂务公开</t>
  </si>
  <si>
    <t xml:space="preserve">      工会疗养休养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</si>
  <si>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</si>
  <si>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</si>
  <si>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</si>
  <si>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</si>
  <si>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</si>
  <si>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</si>
  <si>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</si>
  <si>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</si>
  <si>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</si>
  <si>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</si>
  <si>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</si>
  <si>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</si>
  <si>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</si>
  <si>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</si>
  <si>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其他一般公共服务支出</t>
  </si>
  <si>
    <t xml:space="preserve">      国家赔偿费用支出</t>
  </si>
  <si>
    <t xml:space="preserve">      其他一般公共服务支出</t>
  </si>
  <si>
    <t xml:space="preserve">    对外合作与交流</t>
  </si>
  <si>
    <t xml:space="preserve">    其他外交支出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</si>
  <si>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</si>
  <si>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</si>
  <si>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</si>
  <si>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</si>
  <si>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</si>
  <si>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</si>
  <si>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其他国防动员支出</t>
  </si>
  <si>
    <t xml:space="preserve">    其他国防支出</t>
  </si>
  <si>
    <t xml:space="preserve">    武装警察</t>
  </si>
  <si>
    <t xml:space="preserve">      内卫</t>
  </si>
  <si>
    <t xml:space="preserve">      边防</t>
  </si>
  <si>
    <t xml:space="preserve">      消防</t>
  </si>
  <si>
    <t xml:space="preserve">      警卫</t>
  </si>
  <si>
    <t xml:space="preserve">      黄金</t>
  </si>
  <si>
    <t xml:space="preserve">      森林</t>
  </si>
  <si>
    <t xml:space="preserve">      水电</t>
  </si>
  <si>
    <t xml:space="preserve">      交通</t>
  </si>
  <si>
    <t xml:space="preserve">      其他武装警察支出</t>
  </si>
  <si>
    <t xml:space="preserve">    公安</t>
  </si>
  <si>
    <t xml:space="preserve">      治安管理</t>
  </si>
  <si>
    <t xml:space="preserve">      国内安全保卫</t>
  </si>
  <si>
    <t xml:space="preserve">      刑事侦查</t>
  </si>
  <si>
    <t xml:space="preserve">      经济犯罪侦查</t>
  </si>
  <si>
    <t xml:space="preserve">      出入境管理</t>
  </si>
  <si>
    <t xml:space="preserve">      行动技术管理</t>
  </si>
  <si>
    <t xml:space="preserve">      防范和处理邪教犯罪</t>
  </si>
  <si>
    <t xml:space="preserve">      禁毒管理</t>
  </si>
  <si>
    <t xml:space="preserve">      道路交通管理</t>
  </si>
  <si>
    <t xml:space="preserve">      网络侦控管理</t>
  </si>
  <si>
    <t xml:space="preserve">      反恐怖</t>
  </si>
  <si>
    <t xml:space="preserve">      居民身份证管理</t>
  </si>
  <si>
    <t xml:space="preserve">      网络运行及维护</t>
  </si>
  <si>
    <t xml:space="preserve">      拘押收教场所管理</t>
  </si>
  <si>
    <t xml:space="preserve">      警犬繁育及训养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</si>
  <si>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</si>
  <si>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</si>
  <si>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</si>
  <si>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</si>
  <si>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</si>
  <si>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查办和预防职务犯罪</t>
  </si>
  <si>
    <t xml:space="preserve">      公诉和审判监督</t>
  </si>
  <si>
    <t xml:space="preserve">      侦查监督</t>
  </si>
  <si>
    <t xml:space="preserve">      执行监督</t>
  </si>
  <si>
    <t xml:space="preserve">      控告申诉</t>
  </si>
  <si>
    <t xml:space="preserve">      “两房”建设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</si>
  <si>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</si>
  <si>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</si>
  <si>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</si>
  <si>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</si>
  <si>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</si>
  <si>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</si>
  <si>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</si>
  <si>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</si>
  <si>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</si>
  <si>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</si>
  <si>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</si>
  <si>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司法统一考试</t>
  </si>
  <si>
    <t xml:space="preserve">      仲裁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</si>
  <si>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</si>
  <si>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</si>
  <si>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</si>
  <si>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</si>
  <si>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</si>
  <si>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</si>
  <si>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  所政设施建设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</si>
  <si>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</si>
  <si>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</si>
  <si>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</si>
  <si>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</si>
  <si>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</si>
  <si>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专项缉私活动支出</t>
  </si>
  <si>
    <t xml:space="preserve">      缉私情报</t>
  </si>
  <si>
    <t xml:space="preserve">      禁毒及缉毒</t>
  </si>
  <si>
    <t xml:space="preserve">      其他缉私警察支出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</si>
  <si>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</si>
  <si>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</si>
  <si>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</si>
  <si>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</si>
  <si>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</si>
  <si>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</si>
  <si>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</si>
  <si>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</si>
  <si>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</si>
  <si>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</si>
  <si>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</si>
  <si>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</si>
  <si>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</si>
  <si>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</si>
  <si>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</si>
  <si>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</si>
  <si>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</si>
  <si>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</si>
  <si>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</si>
  <si>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</si>
  <si>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</si>
  <si>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</si>
  <si>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</si>
  <si>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</si>
  <si>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</si>
  <si>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</si>
  <si>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</si>
  <si>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</si>
  <si>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</si>
  <si>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</si>
  <si>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</si>
  <si>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</si>
  <si>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</si>
  <si>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</si>
  <si>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</si>
  <si>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  教师进修</t>
  </si>
  <si>
    <t xml:space="preserve">      干部教育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</si>
  <si>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</si>
  <si>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</si>
  <si>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</si>
  <si>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</si>
  <si>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</si>
  <si>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</si>
  <si>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</si>
  <si>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</si>
  <si>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</si>
  <si>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</si>
  <si>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</si>
  <si>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</si>
  <si>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</si>
  <si>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</si>
  <si>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</si>
  <si>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</si>
  <si>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</si>
  <si>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</si>
  <si>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</si>
  <si>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</si>
  <si>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</si>
  <si>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</si>
  <si>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</si>
  <si>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</si>
  <si>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</si>
  <si>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</si>
  <si>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</si>
  <si>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</si>
  <si>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</si>
  <si>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</si>
  <si>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</si>
  <si>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</si>
  <si>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</si>
  <si>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</si>
  <si>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</si>
  <si>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</si>
  <si>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</si>
  <si>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</si>
  <si>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</si>
  <si>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</si>
  <si>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</si>
  <si>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</si>
  <si>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</si>
  <si>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</si>
  <si>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</si>
  <si>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</si>
  <si>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</si>
  <si>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</si>
  <si>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</si>
  <si>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</si>
  <si>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</si>
  <si>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</si>
  <si>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</si>
  <si>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  文化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</si>
  <si>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</si>
  <si>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</si>
  <si>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</si>
  <si>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</si>
  <si>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</si>
  <si>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</si>
  <si>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文化交流与合作</t>
  </si>
  <si>
    <t xml:space="preserve">      文化创作与保护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</si>
  <si>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</si>
  <si>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</si>
  <si>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</si>
  <si>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</si>
  <si>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</si>
  <si>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</si>
  <si>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</si>
  <si>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</si>
  <si>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</si>
  <si>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</si>
  <si>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</si>
  <si>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</si>
  <si>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</si>
  <si>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</si>
  <si>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</si>
  <si>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  广播</t>
  </si>
  <si>
    <t xml:space="preserve">      电视</t>
  </si>
  <si>
    <t xml:space="preserve">      电影</t>
  </si>
  <si>
    <t xml:space="preserve">      新闻通讯</t>
  </si>
  <si>
    <t xml:space="preserve">      出版发行</t>
  </si>
  <si>
    <t xml:space="preserve">      版权管理</t>
  </si>
  <si>
    <t xml:space="preserve">    其他文化体育与传媒支出</t>
  </si>
  <si>
    <t xml:space="preserve">      宣传文化发展专项支出</t>
  </si>
  <si>
    <t xml:space="preserve">      其他文化体育与传媒支出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</si>
  <si>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</si>
  <si>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</si>
  <si>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</si>
  <si>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</si>
  <si>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</si>
  <si>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</si>
  <si>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</si>
  <si>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</si>
  <si>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</si>
  <si>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</si>
  <si>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</si>
  <si>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</si>
  <si>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</si>
  <si>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</si>
  <si>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</si>
  <si>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</si>
  <si>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</si>
  <si>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</si>
  <si>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</si>
  <si>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</si>
  <si>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</si>
  <si>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</si>
  <si>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</si>
  <si>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</si>
  <si>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</si>
  <si>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</si>
  <si>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</si>
  <si>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</si>
  <si>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</si>
  <si>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</si>
  <si>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</si>
  <si>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</si>
  <si>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</si>
  <si>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</si>
  <si>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</si>
  <si>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</si>
  <si>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</si>
  <si>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</si>
  <si>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</si>
  <si>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</si>
  <si>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</si>
  <si>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</si>
  <si>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</si>
  <si>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</si>
  <si>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</si>
  <si>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</si>
  <si>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</si>
  <si>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</si>
  <si>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</si>
  <si>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</si>
  <si>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</si>
  <si>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</si>
  <si>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</si>
  <si>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</si>
  <si>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</si>
  <si>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</si>
  <si>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</si>
  <si>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</si>
  <si>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</si>
  <si>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</si>
  <si>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</si>
  <si>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</si>
  <si>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</si>
  <si>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其他残疾人事业支出</t>
  </si>
  <si>
    <t xml:space="preserve">    自然灾害生活救助</t>
  </si>
  <si>
    <t xml:space="preserve">      中央自然灾害生活补助</t>
  </si>
  <si>
    <t xml:space="preserve">      地方自然灾害生活补助</t>
  </si>
  <si>
    <t xml:space="preserve">      自然灾害灾后重建补助</t>
  </si>
  <si>
    <t xml:space="preserve">      其他自然灾害生活救助支出</t>
  </si>
  <si>
    <t xml:space="preserve">    红十字事业</t>
  </si>
  <si>
    <t xml:space="preserve">      其他红十字事业支出</t>
  </si>
  <si>
    <t xml:space="preserve">      农村最低生活保障金支出</t>
  </si>
  <si>
    <t xml:space="preserve">    补充道路交通事故社会救助基金</t>
  </si>
  <si>
    <t xml:space="preserve">      交强险营业税补助基金支出</t>
  </si>
  <si>
    <t xml:space="preserve">      交强险罚款收入补助基金支出</t>
  </si>
  <si>
    <t xml:space="preserve">    其他社会保障和就业支出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</si>
  <si>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</si>
  <si>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</si>
  <si>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</si>
  <si>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</si>
  <si>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</si>
  <si>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</si>
  <si>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</si>
  <si>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</si>
  <si>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</si>
  <si>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</si>
  <si>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</si>
  <si>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</si>
  <si>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</si>
  <si>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</si>
  <si>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</si>
  <si>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</si>
  <si>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</si>
  <si>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</si>
  <si>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</si>
  <si>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</si>
  <si>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</si>
  <si>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</si>
  <si>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</si>
  <si>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</si>
  <si>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</si>
  <si>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</si>
  <si>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</si>
  <si>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</si>
  <si>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</si>
  <si>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  行政单位医疗</t>
  </si>
  <si>
    <t xml:space="preserve">      事业单位医疗</t>
  </si>
  <si>
    <t xml:space="preserve">      公务员医疗补助</t>
  </si>
  <si>
    <t xml:space="preserve">      优抚对象医疗补助</t>
  </si>
  <si>
    <t xml:space="preserve">    中医药</t>
  </si>
  <si>
    <t xml:space="preserve">      中医（民族医）药专项</t>
  </si>
  <si>
    <t xml:space="preserve">      其他中医药支出</t>
  </si>
  <si>
    <t xml:space="preserve">    食品和药品监督管理事务</t>
  </si>
  <si>
    <t xml:space="preserve">      药品事务</t>
  </si>
  <si>
    <t xml:space="preserve">      化妆品事务</t>
  </si>
  <si>
    <t xml:space="preserve">      医疗器械事务</t>
  </si>
  <si>
    <t xml:space="preserve">      食品安全事务</t>
  </si>
  <si>
    <t xml:space="preserve">      其他食品和药品监督管理事务支出</t>
  </si>
  <si>
    <t xml:space="preserve">    环境保护管理事务</t>
  </si>
  <si>
    <t xml:space="preserve">      环境保护宣传</t>
  </si>
  <si>
    <t xml:space="preserve">      环境保护法规、规划及标准</t>
  </si>
  <si>
    <t xml:space="preserve">      环境国际合作及履约</t>
  </si>
  <si>
    <t xml:space="preserve">      环境保护行政许可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</si>
  <si>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</si>
  <si>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</si>
  <si>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</si>
  <si>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</si>
  <si>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</si>
  <si>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</si>
  <si>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</si>
  <si>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</si>
  <si>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</si>
  <si>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</si>
  <si>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</si>
  <si>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</si>
  <si>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</si>
  <si>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</si>
  <si>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</si>
  <si>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</si>
  <si>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</si>
  <si>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</si>
  <si>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</si>
  <si>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</si>
  <si>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</si>
  <si>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</si>
  <si>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</si>
  <si>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</si>
  <si>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</si>
  <si>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</si>
  <si>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</si>
  <si>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</si>
  <si>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</si>
  <si>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</si>
  <si>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</si>
  <si>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</si>
  <si>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</si>
  <si>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</si>
  <si>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</si>
  <si>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</si>
  <si>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</si>
  <si>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</si>
  <si>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</si>
  <si>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</si>
  <si>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环境监测与信息</t>
  </si>
  <si>
    <t xml:space="preserve">      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</si>
  <si>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</si>
  <si>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</si>
  <si>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</si>
  <si>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</si>
  <si>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</si>
  <si>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</si>
  <si>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</si>
  <si>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</si>
  <si>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</si>
  <si>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</si>
  <si>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</si>
  <si>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</si>
  <si>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其他能源管理事务支出</t>
  </si>
  <si>
    <t xml:space="preserve">    其他节能环保支出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</si>
  <si>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</si>
  <si>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</si>
  <si>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</si>
  <si>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</si>
  <si>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</si>
  <si>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</si>
  <si>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</si>
  <si>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市政公用行业市场监管</t>
  </si>
  <si>
    <t xml:space="preserve">        国家重点风景区规划与保护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</si>
  <si>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</si>
  <si>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</si>
  <si>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</si>
  <si>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</si>
  <si>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</si>
  <si>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</si>
  <si>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</si>
  <si>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</si>
  <si>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建设市场管理与监督</t>
  </si>
  <si>
    <t xml:space="preserve">      农业</t>
  </si>
  <si>
    <t xml:space="preserve">        事业运行</t>
  </si>
  <si>
    <t xml:space="preserve">        农垦运行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</si>
  <si>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</si>
  <si>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</si>
  <si>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</si>
  <si>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</si>
  <si>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</si>
  <si>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</si>
  <si>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稳定农民收入补贴</t>
  </si>
  <si>
    <t xml:space="preserve">        农业结构调整补贴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</si>
  <si>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</si>
  <si>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</si>
  <si>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</si>
  <si>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综合财力补助</t>
  </si>
  <si>
    <t xml:space="preserve">        农村道路建设</t>
  </si>
  <si>
    <t xml:space="preserve">        对高校毕业生到基层任职补助</t>
  </si>
  <si>
    <t xml:space="preserve">        其他农业支出</t>
  </si>
  <si>
    <t xml:space="preserve">      林业</t>
  </si>
  <si>
    <t xml:space="preserve">        林业事业机构</t>
  </si>
  <si>
    <t xml:space="preserve">        森林培育</t>
  </si>
  <si>
    <t xml:space="preserve">        林业技术推广</t>
  </si>
  <si>
    <t xml:space="preserve">        森林资源管理</t>
  </si>
  <si>
    <t xml:space="preserve">        森林资源监测</t>
  </si>
  <si>
    <t xml:space="preserve">        森林生态效益补偿</t>
  </si>
  <si>
    <t xml:space="preserve">        林业自然保护区</t>
  </si>
  <si>
    <t xml:space="preserve">        动植物保护</t>
  </si>
  <si>
    <t xml:space="preserve">        湿地保护</t>
  </si>
  <si>
    <t xml:space="preserve">        林业执法与监督</t>
  </si>
  <si>
    <t xml:space="preserve">        林业检疫检测</t>
  </si>
  <si>
    <t xml:space="preserve">        防沙治沙</t>
  </si>
  <si>
    <t xml:space="preserve">        林业质量安全</t>
  </si>
  <si>
    <t xml:space="preserve">        林业工程与项目管理</t>
  </si>
  <si>
    <t xml:space="preserve">        林业对外合作与交流</t>
  </si>
  <si>
    <t xml:space="preserve">        林业产业化</t>
  </si>
  <si>
    <t xml:space="preserve">        信息管理</t>
  </si>
  <si>
    <t xml:space="preserve">        林业政策制定与宣传</t>
  </si>
  <si>
    <t xml:space="preserve">        林业资金审计稽查</t>
  </si>
  <si>
    <t xml:space="preserve">        林区公共支出</t>
  </si>
  <si>
    <t xml:space="preserve">        林业贷款贴息</t>
  </si>
  <si>
    <t xml:space="preserve">        其他林业支出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</si>
  <si>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</si>
  <si>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</si>
  <si>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</si>
  <si>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</si>
  <si>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</si>
  <si>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</si>
  <si>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</si>
  <si>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</si>
  <si>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</si>
  <si>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</si>
  <si>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</si>
  <si>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</si>
  <si>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</si>
  <si>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</si>
  <si>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国际河流治理与管理</t>
  </si>
  <si>
    <t xml:space="preserve">        大中型水库移民后期扶持专项支出</t>
  </si>
  <si>
    <t xml:space="preserve">        水利安全监督</t>
  </si>
  <si>
    <t xml:space="preserve">        砂石资源费支出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</si>
  <si>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</si>
  <si>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</si>
  <si>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</si>
  <si>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南水北调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</si>
  <si>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</si>
  <si>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</si>
  <si>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</si>
  <si>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</si>
  <si>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环境、移民及水资源管理与保护</t>
  </si>
  <si>
    <t xml:space="preserve">        其他南水北调支出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</si>
  <si>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</si>
  <si>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</si>
  <si>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</si>
  <si>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</si>
  <si>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</si>
  <si>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</si>
  <si>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</si>
  <si>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</si>
  <si>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</si>
  <si>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</si>
  <si>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</si>
  <si>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  产业化经营</t>
  </si>
  <si>
    <t xml:space="preserve">        科技示范</t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</si>
  <si>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</si>
  <si>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</si>
  <si>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</si>
  <si>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</si>
  <si>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</si>
  <si>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</si>
  <si>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</si>
  <si>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其他农林水事务支出</t>
  </si>
  <si>
    <t xml:space="preserve">        化解其他公益性乡村债务支出</t>
  </si>
  <si>
    <t xml:space="preserve">        其他农林水事务支出</t>
  </si>
  <si>
    <t xml:space="preserve">      公路水路运输</t>
  </si>
  <si>
    <t xml:space="preserve">        公路养护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</si>
  <si>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</si>
  <si>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</si>
  <si>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</si>
  <si>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</si>
  <si>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</si>
  <si>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</si>
  <si>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</si>
  <si>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</si>
  <si>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</si>
  <si>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</si>
  <si>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</si>
  <si>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</si>
  <si>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</si>
  <si>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</si>
  <si>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</si>
  <si>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</si>
  <si>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</si>
  <si>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</si>
  <si>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</si>
  <si>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</si>
  <si>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</si>
  <si>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</si>
  <si>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</si>
  <si>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</si>
  <si>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</si>
  <si>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</si>
  <si>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</si>
  <si>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</si>
  <si>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</si>
  <si>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</si>
  <si>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</si>
  <si>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</si>
  <si>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</si>
  <si>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邮政业支出</t>
  </si>
  <si>
    <t xml:space="preserve">        邮政普遍服务与特殊服务</t>
  </si>
  <si>
    <t xml:space="preserve">        其他邮政业支出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</si>
  <si>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</si>
  <si>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</si>
  <si>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</si>
  <si>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车辆购置税其他支出</t>
  </si>
  <si>
    <t xml:space="preserve">      其他交通运输支出</t>
  </si>
  <si>
    <t xml:space="preserve">        公共交通运营补助</t>
  </si>
  <si>
    <t xml:space="preserve">        其他交通运输支出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</si>
  <si>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</si>
  <si>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</si>
  <si>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</si>
  <si>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</si>
  <si>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</si>
  <si>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</si>
  <si>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</si>
  <si>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</si>
  <si>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</si>
  <si>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</si>
  <si>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</si>
  <si>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</si>
  <si>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</si>
  <si>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</si>
  <si>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</si>
  <si>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</si>
  <si>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</si>
  <si>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</si>
  <si>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</si>
  <si>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建筑业</t>
  </si>
  <si>
    <t xml:space="preserve">        其他建筑业支出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</si>
  <si>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</si>
  <si>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</si>
  <si>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</si>
  <si>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</si>
  <si>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</si>
  <si>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</si>
  <si>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</si>
  <si>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</si>
  <si>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</si>
  <si>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安全生产监管</t>
  </si>
  <si>
    <t xml:space="preserve">        安全监管监察专项</t>
  </si>
  <si>
    <t xml:space="preserve">        应急救援支出</t>
  </si>
  <si>
    <t xml:space="preserve">        煤炭安全</t>
  </si>
  <si>
    <t xml:space="preserve">        其他安全生产监管支出</t>
  </si>
  <si>
    <t xml:space="preserve">      国有资产监管</t>
  </si>
  <si>
    <t xml:space="preserve">        国有企业监事会专项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</si>
  <si>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</si>
  <si>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</si>
  <si>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</si>
  <si>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</si>
  <si>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</si>
  <si>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  黄金事务</t>
  </si>
  <si>
    <t xml:space="preserve">        建设项目贷款贴息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</si>
  <si>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</si>
  <si>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</si>
  <si>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</si>
  <si>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商业流通事务</t>
  </si>
  <si>
    <t xml:space="preserve">        食品流通安全补贴</t>
  </si>
  <si>
    <t xml:space="preserve">        市场监测及信息管理</t>
  </si>
  <si>
    <t xml:space="preserve">        其他商业流通事务支出</t>
  </si>
  <si>
    <t xml:space="preserve">      旅游业管理与服务支出</t>
  </si>
  <si>
    <t xml:space="preserve">        旅游宣传</t>
  </si>
  <si>
    <t xml:space="preserve">        旅游行业业务管理</t>
  </si>
  <si>
    <t xml:space="preserve">        其他旅游业管理与服务支出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</si>
  <si>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</si>
  <si>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</si>
  <si>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</si>
  <si>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  服务业基础设施建设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</si>
  <si>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</si>
  <si>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</si>
  <si>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</si>
  <si>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</si>
  <si>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</si>
  <si>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</si>
  <si>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</si>
  <si>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</si>
  <si>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 xml:space="preserve">      国土资源事务</t>
  </si>
  <si>
    <t xml:space="preserve">        国土资源规划及管理</t>
  </si>
  <si>
    <t xml:space="preserve">        土地资源调查</t>
  </si>
  <si>
    <t xml:space="preserve">        土地资源利用与保护</t>
  </si>
  <si>
    <t xml:space="preserve">        国土资源社会公益服务</t>
  </si>
  <si>
    <t xml:space="preserve">        国土资源行业业务管理</t>
  </si>
  <si>
    <t xml:space="preserve">        国土资源调查</t>
  </si>
  <si>
    <t xml:space="preserve">        国土整治</t>
  </si>
  <si>
    <t xml:space="preserve">        地质灾害防治</t>
  </si>
  <si>
    <t xml:space="preserve">        土地资源储备支出</t>
  </si>
  <si>
    <t xml:space="preserve">        地质及矿产资源调查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</si>
  <si>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</si>
  <si>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</si>
  <si>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</si>
  <si>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</si>
  <si>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其他国土资源事务支出</t>
  </si>
  <si>
    <t xml:space="preserve">      海洋管理事务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</si>
  <si>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</si>
  <si>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</si>
  <si>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</si>
  <si>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</si>
  <si>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</si>
  <si>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</si>
  <si>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</si>
  <si>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</si>
  <si>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</si>
  <si>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</si>
  <si>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海域使用金支出</t>
  </si>
  <si>
    <t xml:space="preserve">        海水淡化</t>
  </si>
  <si>
    <t xml:space="preserve">        无居民海岛使用金支出</t>
  </si>
  <si>
    <t xml:space="preserve">        其他海洋管理事务支出</t>
  </si>
  <si>
    <t xml:space="preserve">      测绘事务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</si>
  <si>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</si>
  <si>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</si>
  <si>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</si>
  <si>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</si>
  <si>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地震事务</t>
  </si>
  <si>
    <t xml:space="preserve">        地震灾害预防</t>
  </si>
  <si>
    <t xml:space="preserve">        地震应急救援</t>
  </si>
  <si>
    <t xml:space="preserve">        地震事业机构</t>
  </si>
  <si>
    <t xml:space="preserve">        其他地震事务支出</t>
  </si>
  <si>
    <t xml:space="preserve">      气象事务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</si>
  <si>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</si>
  <si>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</si>
  <si>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</si>
  <si>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</si>
  <si>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</si>
  <si>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</si>
  <si>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</si>
  <si>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</si>
  <si>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</si>
  <si>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</si>
  <si>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</si>
  <si>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</si>
  <si>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</si>
  <si>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</si>
  <si>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</si>
  <si>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</si>
  <si>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</si>
  <si>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</si>
  <si>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</si>
  <si>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</si>
  <si>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</si>
  <si>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</si>
  <si>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</si>
  <si>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城乡社区住宅</t>
  </si>
  <si>
    <t xml:space="preserve">        公有住房建设和维修改造支出</t>
  </si>
  <si>
    <t xml:space="preserve">        其他城乡社区住宅支出</t>
  </si>
  <si>
    <t xml:space="preserve">      粮油事务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</si>
  <si>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</si>
  <si>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</si>
  <si>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</si>
  <si>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</si>
  <si>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</si>
  <si>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</si>
  <si>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</si>
  <si>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</si>
  <si>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</si>
  <si>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</si>
  <si>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</si>
  <si>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</si>
  <si>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</si>
  <si>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</si>
  <si>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</si>
  <si>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</si>
  <si>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</si>
  <si>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</si>
  <si>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</si>
  <si>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</si>
  <si>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能源储备</t>
  </si>
  <si>
    <t xml:space="preserve">        天然铀能源储备</t>
  </si>
  <si>
    <t xml:space="preserve">        煤炭储备</t>
  </si>
  <si>
    <t xml:space="preserve">        其他能源储备</t>
  </si>
  <si>
    <t xml:space="preserve">      粮油储备</t>
  </si>
  <si>
    <t xml:space="preserve">        储备粮油补贴支出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</si>
  <si>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</si>
  <si>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</si>
  <si>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</si>
  <si>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</si>
  <si>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</si>
  <si>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</si>
  <si>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</si>
  <si>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</si>
  <si>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</si>
  <si>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</si>
  <si>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</si>
  <si>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</si>
  <si>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</si>
  <si>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</si>
  <si>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</si>
  <si>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</si>
  <si>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 xml:space="preserve">        年初预留</t>
  </si>
  <si>
    <t xml:space="preserve">        其他支出</t>
  </si>
  <si>
    <t>支出合计</t>
  </si>
  <si>
    <t>转移性收入</t>
  </si>
  <si>
    <t>转移性支出</t>
  </si>
  <si>
    <t xml:space="preserve">  上年结余收入</t>
  </si>
  <si>
    <t xml:space="preserve">  调入资金</t>
  </si>
  <si>
    <t>收入总计</t>
  </si>
  <si>
    <t>支出总计</t>
  </si>
  <si>
    <t>合计</t>
  </si>
  <si>
    <t>单位:万元</t>
  </si>
  <si>
    <t>工资福利支出</t>
  </si>
  <si>
    <t>商品和服务支出</t>
  </si>
  <si>
    <t>对个人和家庭的补助</t>
  </si>
  <si>
    <t>一、农网还贷资金收入</t>
  </si>
  <si>
    <t>一、文化体育与传媒支出</t>
  </si>
  <si>
    <t>二、海南省高等级公路车辆通行附加费收入</t>
  </si>
  <si>
    <t xml:space="preserve">    国家电影事业发展专项资金及对应专项债务收入安排的支出</t>
  </si>
  <si>
    <t>三、港口建设费收入</t>
  </si>
  <si>
    <t>二、社会保障和就业支出</t>
  </si>
  <si>
    <t>四、散装水泥专项资金收入</t>
  </si>
  <si>
    <t xml:space="preserve">    大中型水库移民后期扶持基金支出</t>
  </si>
  <si>
    <t>五、新型墙体材料专项基金收入</t>
  </si>
  <si>
    <t xml:space="preserve">    小型水库移民扶助基金及对应专项债务收入安排的支出</t>
  </si>
  <si>
    <t>六、新菜地开发建设基金收入</t>
  </si>
  <si>
    <t>三、节能环保支出</t>
  </si>
  <si>
    <t>七、新增建设用地土地有偿使用费收入</t>
  </si>
  <si>
    <t xml:space="preserve">    可再生能源电价附加收入安排的支出</t>
  </si>
  <si>
    <t>八、南水北调工程建设基金收入</t>
  </si>
  <si>
    <t xml:space="preserve">    废弃电器电子产品处理基金支出</t>
  </si>
  <si>
    <t>九、城市公用事业附加收入</t>
  </si>
  <si>
    <t>四、城乡社区支出</t>
  </si>
  <si>
    <t>十、国有土地收益基金收入</t>
  </si>
  <si>
    <t xml:space="preserve">    国有土地使用权出让收入及对应专项债务收入安排的支出</t>
  </si>
  <si>
    <t>十一、农业土地开发资金收入</t>
  </si>
  <si>
    <t xml:space="preserve">    城市公用事业附加及对应专项债务收入安排的支出</t>
  </si>
  <si>
    <t>十二、国有土地使用权出让收入</t>
  </si>
  <si>
    <t xml:space="preserve">    国有土地收益基金及对应专项债务收入安排的支出</t>
  </si>
  <si>
    <t>十三、大中型水库库区基金收入</t>
  </si>
  <si>
    <t xml:space="preserve">    农业土地开发资金及对应专项债务收入安排的支出</t>
  </si>
  <si>
    <t>十四、彩票公益金收入</t>
  </si>
  <si>
    <t xml:space="preserve">    新增建设用地有偿使用费及对应专项债务收入安排的支出</t>
  </si>
  <si>
    <t>十五、城市基础设施配套费收入</t>
  </si>
  <si>
    <t xml:space="preserve">    城市基础设施配套费及对应专项债务收入安排的支出</t>
  </si>
  <si>
    <t>十六、小型水库移民扶助基金收入</t>
  </si>
  <si>
    <t xml:space="preserve">    污水处理费收入及对应专项债务收入安排的支出</t>
  </si>
  <si>
    <t>十七、国家重大水利工程建设基金收入</t>
  </si>
  <si>
    <t>五、农林水支出</t>
  </si>
  <si>
    <t>十八、车辆通行费</t>
  </si>
  <si>
    <t xml:space="preserve">    新菜地开发建设基金及对应专项债务收入安排的支出</t>
  </si>
  <si>
    <t>十九、污水处理费收入</t>
  </si>
  <si>
    <t xml:space="preserve">    大中型水库库区基金及对应债务专著收入安排的支出</t>
  </si>
  <si>
    <t>二十、彩票发行机构和彩票销售机构的业务费用</t>
  </si>
  <si>
    <t xml:space="preserve">    三峡水库库区基金支出</t>
  </si>
  <si>
    <t>二十一、其他政府性基金收入</t>
  </si>
  <si>
    <t xml:space="preserve">    南水北调工程基金及对应专项债务收入安排的支出</t>
  </si>
  <si>
    <t xml:space="preserve">    国家重大水利工程建设基金及对应专项债务收入安排的支出</t>
  </si>
  <si>
    <t>六、交通运输支出</t>
  </si>
  <si>
    <t xml:space="preserve">    铁路运输</t>
  </si>
  <si>
    <t xml:space="preserve">    海南省高等级公路车辆通行附加费及对应专项债务收入安排的支出</t>
  </si>
  <si>
    <t xml:space="preserve">    车辆通行费及对应专项债务收入安排的支出</t>
  </si>
  <si>
    <t xml:space="preserve">    港口建设费及对应债务收入安排的支出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</si>
  <si>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</si>
  <si>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</si>
  <si>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</si>
  <si>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>七、资源勘探信息等支出</t>
  </si>
  <si>
    <t xml:space="preserve">    散装水泥专项资金及对应专项债务收入安排的支出</t>
  </si>
  <si>
    <t xml:space="preserve">    新型墙体材料专项基金及对应专项债务收入安排的支出</t>
  </si>
  <si>
    <t xml:space="preserve">    农网还贷资金支出</t>
  </si>
  <si>
    <t>八、商业服务业等支出</t>
  </si>
  <si>
    <t xml:space="preserve">    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</si>
  <si>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</si>
  <si>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</si>
  <si>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</si>
  <si>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彩票公益金及对应专项债务收入安排的支出</t>
  </si>
  <si>
    <t>十、债务付息支出</t>
  </si>
  <si>
    <t>十一、债务发行费用支出</t>
  </si>
  <si>
    <t xml:space="preserve">  政府性基金转移收入</t>
  </si>
  <si>
    <t xml:space="preserve">  政府性基金转移支付</t>
  </si>
  <si>
    <t xml:space="preserve">    政府性基金补助收入</t>
  </si>
  <si>
    <t xml:space="preserve">    政府性基金补助支出</t>
  </si>
  <si>
    <t xml:space="preserve">    政府性基金上解收入</t>
  </si>
  <si>
    <t xml:space="preserve">    政府性基金上解支出</t>
  </si>
  <si>
    <t xml:space="preserve"> 调出资金</t>
  </si>
  <si>
    <t xml:space="preserve"> 年终结余</t>
  </si>
  <si>
    <t xml:space="preserve">    其中：地方政府性基金调入专项收入</t>
  </si>
  <si>
    <t>地方政府专项债务还本支出</t>
  </si>
  <si>
    <t xml:space="preserve">  地方政府专项债务收入</t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</si>
  <si>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地方政府专项债券转贷收入</t>
    </r>
  </si>
  <si>
    <t>收 入 总 计</t>
  </si>
  <si>
    <t>七、其他国有资本经营预算支出</t>
  </si>
  <si>
    <t>六、国有资本经营预算转移支付支出</t>
  </si>
  <si>
    <t>六、其他国有资本经营预算收入</t>
  </si>
  <si>
    <t>五、调出资金</t>
  </si>
  <si>
    <t>五、国有资本经营预算转移支付收入</t>
  </si>
  <si>
    <t>四、金融国有资本经营预算支出</t>
  </si>
  <si>
    <t>四、清算收入</t>
  </si>
  <si>
    <t>三、国有企业政策性补贴</t>
  </si>
  <si>
    <t>三、产权转让收入</t>
  </si>
  <si>
    <t>二、国有企业资本金注入</t>
  </si>
  <si>
    <t>二、股利、股息收入</t>
  </si>
  <si>
    <t>一、解决历史遗留问题及改革成本支出</t>
  </si>
  <si>
    <t>一、利润收入</t>
  </si>
  <si>
    <t>项        目</t>
  </si>
  <si>
    <t>单位：万元</t>
  </si>
  <si>
    <t>机关事业单位基本养老保险基金</t>
  </si>
  <si>
    <t>城乡居民基本养老保险基金</t>
  </si>
  <si>
    <t>城镇职工基本医疗保险基金</t>
  </si>
  <si>
    <t>居民基本医疗保险基金</t>
  </si>
  <si>
    <t>工伤保险基金</t>
  </si>
  <si>
    <t>失业保险基金</t>
  </si>
  <si>
    <t>生育保险基金</t>
  </si>
  <si>
    <t>项        目</t>
  </si>
  <si>
    <t>预算数为
上年执行数的%</t>
  </si>
  <si>
    <t>项 目</t>
  </si>
  <si>
    <t>预算数</t>
  </si>
  <si>
    <t>执行数</t>
  </si>
  <si>
    <t xml:space="preserve">    增值税和消费税税收返还收入</t>
  </si>
  <si>
    <t xml:space="preserve">    所得税基数返还收入</t>
  </si>
  <si>
    <t xml:space="preserve">    成品油价格和税费改革税收返还收入</t>
  </si>
  <si>
    <t xml:space="preserve">    其他税收返还收入</t>
  </si>
  <si>
    <t xml:space="preserve">  一般性转移支付收入</t>
  </si>
  <si>
    <t xml:space="preserve">    体制补助收入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</si>
  <si>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</si>
  <si>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</si>
  <si>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</si>
  <si>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化解债务补助收入</t>
  </si>
  <si>
    <t xml:space="preserve">    资源枯竭型城市转移支付补助收入</t>
  </si>
  <si>
    <t xml:space="preserve">    企业事业单位划转补助收入</t>
  </si>
  <si>
    <t xml:space="preserve">    成品油价格和税费改革转移支付补助收入</t>
  </si>
  <si>
    <t xml:space="preserve">    基层公检法司转移支付收入</t>
  </si>
  <si>
    <t xml:space="preserve">    义务教育等转移支付收入</t>
  </si>
  <si>
    <t xml:space="preserve">    基本养老保险和低保等转移支付收入</t>
  </si>
  <si>
    <t xml:space="preserve">    新型农村合作医疗等转移支付收入</t>
  </si>
  <si>
    <t xml:space="preserve">    农村综合改革转移支付收入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</si>
  <si>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</si>
  <si>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</si>
  <si>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</si>
  <si>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其他一般性转移支付收入</t>
  </si>
  <si>
    <t xml:space="preserve">  专项转移支付收入</t>
  </si>
  <si>
    <t>二、转移性收入</t>
  </si>
  <si>
    <t xml:space="preserve">    老少边穷转移支付收入</t>
  </si>
  <si>
    <t>收 入 合 计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</si>
  <si>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</si>
  <si>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</si>
  <si>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</si>
  <si>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</si>
  <si>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伙食费</t>
  </si>
  <si>
    <t xml:space="preserve">  伙食补助费</t>
  </si>
  <si>
    <t xml:space="preserve">  绩效工资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</si>
  <si>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</si>
  <si>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</si>
  <si>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</si>
  <si>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</si>
  <si>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</si>
  <si>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</si>
  <si>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</si>
  <si>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</si>
  <si>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</si>
  <si>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</si>
  <si>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</si>
  <si>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因公出国(境)费用 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</si>
  <si>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</si>
  <si>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</si>
  <si>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</si>
  <si>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</si>
  <si>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</si>
  <si>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</si>
  <si>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装备购置费</t>
  </si>
  <si>
    <t xml:space="preserve">  工程建设费</t>
  </si>
  <si>
    <t xml:space="preserve">  作战费</t>
  </si>
  <si>
    <t xml:space="preserve">  军用油料费</t>
  </si>
  <si>
    <t xml:space="preserve">  军队其他运行维护费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</si>
  <si>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</si>
  <si>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</si>
  <si>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</si>
  <si>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</si>
  <si>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</si>
  <si>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</si>
  <si>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</si>
  <si>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</si>
  <si>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</si>
  <si>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</si>
  <si>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</si>
  <si>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</si>
  <si>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</si>
  <si>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</si>
  <si>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</si>
  <si>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</si>
  <si>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</si>
  <si>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</si>
  <si>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</si>
  <si>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</si>
  <si>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</si>
  <si>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</si>
  <si>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</si>
  <si>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其他对个人和家庭的补助支出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</si>
  <si>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</si>
  <si>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</si>
  <si>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</si>
  <si>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</si>
  <si>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</si>
  <si>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</si>
  <si>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</si>
  <si>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公务用车购置</t>
  </si>
  <si>
    <t xml:space="preserve">  其他交通工具购置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</si>
  <si>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</si>
  <si>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</si>
  <si>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</si>
  <si>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</si>
  <si>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产权参股</t>
  </si>
  <si>
    <t xml:space="preserve">  其他资本性支出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</si>
  <si>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革命老区及民族和边境地区转移支付收入</t>
    </r>
  </si>
  <si>
    <t>项目</t>
  </si>
  <si>
    <t>收 入 合 计</t>
  </si>
  <si>
    <t>国家电影事业发展专项资金收入</t>
  </si>
  <si>
    <t>大中型水库移民后期扶持基金收入</t>
  </si>
  <si>
    <t>小型水库移民扶助基金收入</t>
  </si>
  <si>
    <t>可再生能源电价附加收入</t>
  </si>
  <si>
    <t>政府住房基金收入</t>
  </si>
  <si>
    <t>国有土地使用权出让收入</t>
  </si>
  <si>
    <t>城市公用事业附加收入</t>
  </si>
  <si>
    <t>国有土地收益基金收入</t>
  </si>
  <si>
    <t>新增建设用地土地有偿使用费收入</t>
  </si>
  <si>
    <t>城市基础设施配套费收入</t>
  </si>
  <si>
    <t>污水处理费收入</t>
  </si>
  <si>
    <t>新菜地开发建设基金收入</t>
  </si>
  <si>
    <t>大中型水库库区基金收入</t>
  </si>
  <si>
    <t>三峡水库库区基金收入</t>
  </si>
  <si>
    <t>南水北调工程基金收入</t>
  </si>
  <si>
    <t>国家重大水利工程建设基金收入</t>
  </si>
  <si>
    <t>水土保持补偿费收入</t>
  </si>
  <si>
    <t>海南省高等级公路车辆通行附加费收入</t>
  </si>
  <si>
    <t>车辆通行费</t>
  </si>
  <si>
    <t>港口建设费收入</t>
  </si>
  <si>
    <t>民航发展基金收入</t>
  </si>
  <si>
    <t>无线电频率占用费</t>
  </si>
  <si>
    <t>散装水泥专项资金收入</t>
  </si>
  <si>
    <t>新型墙体材料专项基金收入</t>
  </si>
  <si>
    <t>农网还贷资金收入</t>
  </si>
  <si>
    <t>旅游发展基金收入</t>
  </si>
  <si>
    <t>彩票发行机构和彩票销售机构的业务费用</t>
  </si>
  <si>
    <t>彩票公益金收入</t>
  </si>
  <si>
    <t>其他政府性基金收入</t>
  </si>
  <si>
    <t>预算数为
上年执行数的%</t>
  </si>
  <si>
    <t>农业土地开发资金</t>
  </si>
  <si>
    <t xml:space="preserve">      人大代表履职能力提升</t>
  </si>
  <si>
    <t xml:space="preserve">      应对气象变化管理事务</t>
  </si>
  <si>
    <t xml:space="preserve">      公务员履职能力提升</t>
  </si>
  <si>
    <t xml:space="preserve">      其他人力资源事务支出</t>
  </si>
  <si>
    <t>二、外交支出</t>
  </si>
  <si>
    <t>三、国防支出</t>
  </si>
  <si>
    <t>四、公共安全支出</t>
  </si>
  <si>
    <t xml:space="preserve">      社区矫正</t>
  </si>
  <si>
    <t xml:space="preserve">      司法鉴定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</si>
  <si>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</si>
  <si>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</si>
  <si>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</si>
  <si>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其他强制隔离戒毒支出</t>
  </si>
  <si>
    <t xml:space="preserve">    海警</t>
  </si>
  <si>
    <t xml:space="preserve">      公安现役基本支出</t>
  </si>
  <si>
    <t xml:space="preserve">      一般管理事务</t>
  </si>
  <si>
    <t xml:space="preserve">      维权执法业务</t>
  </si>
  <si>
    <t xml:space="preserve">      装备建设和运行维护</t>
  </si>
  <si>
    <t xml:space="preserve">      信息化建设扩运行维护</t>
  </si>
  <si>
    <t xml:space="preserve">      基础设施建设及维护</t>
  </si>
  <si>
    <t xml:space="preserve">      其他海警支出</t>
  </si>
  <si>
    <t xml:space="preserve">    其他公共安全支出</t>
  </si>
  <si>
    <t>五、教育支出</t>
  </si>
  <si>
    <t xml:space="preserve">    进修及培训</t>
  </si>
  <si>
    <t xml:space="preserve">      培训支出</t>
  </si>
  <si>
    <t xml:space="preserve">      退役士兵能力提升</t>
  </si>
  <si>
    <t xml:space="preserve">      其他进修及培训</t>
  </si>
  <si>
    <t>六、科学技术支出</t>
  </si>
  <si>
    <t xml:space="preserve">    科技重大项目</t>
  </si>
  <si>
    <t xml:space="preserve">      科技重大专项</t>
  </si>
  <si>
    <t xml:space="preserve">      重点研发计划</t>
  </si>
  <si>
    <t>七、文化体育与传媒支出</t>
  </si>
  <si>
    <t xml:space="preserve">    新闻出版广播影视</t>
  </si>
  <si>
    <t xml:space="preserve">      其他新闻出版广播影视支出</t>
  </si>
  <si>
    <t xml:space="preserve">      文化产业发展专项支出</t>
  </si>
  <si>
    <t>八、社会保障和就业支出</t>
  </si>
  <si>
    <t xml:space="preserve">      财政对城乡居民基本养老保险基金的补助</t>
  </si>
  <si>
    <t xml:space="preserve">      就业创业服务补贴</t>
  </si>
  <si>
    <t xml:space="preserve">      求职创业补贴</t>
  </si>
  <si>
    <t xml:space="preserve">      退役士兵管理教育</t>
  </si>
  <si>
    <t xml:space="preserve">    最低生活保障</t>
  </si>
  <si>
    <t xml:space="preserve">      城市最低生活保障金支出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</si>
  <si>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</si>
  <si>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</si>
  <si>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</si>
  <si>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其他生活救助</t>
  </si>
  <si>
    <t xml:space="preserve">      其他城市生活救助</t>
  </si>
  <si>
    <t xml:space="preserve">      其他农村生活救助</t>
  </si>
  <si>
    <t>九、医疗卫生与计划生育支出</t>
  </si>
  <si>
    <t xml:space="preserve">    医疗卫生与计划生育管理事务</t>
  </si>
  <si>
    <t xml:space="preserve">      其他医疗卫生与计划生育管理事务支出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</si>
  <si>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</si>
  <si>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</si>
  <si>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</si>
  <si>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</si>
  <si>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其他医疗卫生与计划生育支出</t>
  </si>
  <si>
    <t>十、节能环保支出</t>
  </si>
  <si>
    <t xml:space="preserve">    循环经济</t>
  </si>
  <si>
    <t xml:space="preserve">      农村电网建设</t>
  </si>
  <si>
    <t>十一、城乡社区支出</t>
  </si>
  <si>
    <t xml:space="preserve">      其他城乡社区支出</t>
  </si>
  <si>
    <t>十二、农林水支出</t>
  </si>
  <si>
    <t xml:space="preserve">        科技转化与推广服务</t>
  </si>
  <si>
    <t xml:space="preserve">        防灾救灾</t>
  </si>
  <si>
    <t xml:space="preserve">        农业生产支持补贴</t>
  </si>
  <si>
    <t xml:space="preserve">        农业资源保护修复与利用</t>
  </si>
  <si>
    <t xml:space="preserve">        成品油价格改革对渔业的补贴</t>
  </si>
  <si>
    <t xml:space="preserve">        成品油价格改革对林业的补贴</t>
  </si>
  <si>
    <t xml:space="preserve">        水利技术推广</t>
  </si>
  <si>
    <t xml:space="preserve">        南水北调技术推广</t>
  </si>
  <si>
    <t xml:space="preserve">        国有农场办社会职能改革补助</t>
  </si>
  <si>
    <t xml:space="preserve">      普惠金融发展支出</t>
  </si>
  <si>
    <t xml:space="preserve">        农业保险保费补贴</t>
  </si>
  <si>
    <t xml:space="preserve">        其他普惠金融发展支出</t>
  </si>
  <si>
    <t xml:space="preserve">      目标价格补贴</t>
  </si>
  <si>
    <t xml:space="preserve">        棉花目标价格补贴</t>
  </si>
  <si>
    <t xml:space="preserve">        大豆目标价格补贴</t>
  </si>
  <si>
    <t xml:space="preserve">        其他目标价格补贴</t>
  </si>
  <si>
    <t>十三、交通运输支出</t>
  </si>
  <si>
    <t xml:space="preserve">      成品油价格改革对交通运输的补贴</t>
  </si>
  <si>
    <t xml:space="preserve">        成品油价格改革补贴其他支出</t>
  </si>
  <si>
    <t xml:space="preserve">        车辆购置税用于老旧汽车报废更新补贴</t>
  </si>
  <si>
    <t>十四、资源勘探信息等支出</t>
  </si>
  <si>
    <t xml:space="preserve">      资源勘探开发</t>
  </si>
  <si>
    <t xml:space="preserve">      工业和信息产业监管</t>
  </si>
  <si>
    <t xml:space="preserve">      其他资源勘探信息等支出</t>
  </si>
  <si>
    <t xml:space="preserve">        其他资源勘探信息等支出</t>
  </si>
  <si>
    <t>十五、商业服务业等支出</t>
  </si>
  <si>
    <t xml:space="preserve">        民贸企业补贴</t>
  </si>
  <si>
    <t xml:space="preserve">        民贸民品贷款贴息</t>
  </si>
  <si>
    <t xml:space="preserve">      其他商业服务业等支出</t>
  </si>
  <si>
    <t xml:space="preserve">        其他商业服务业等支出</t>
  </si>
  <si>
    <t>十六、金融支出</t>
  </si>
  <si>
    <t xml:space="preserve">      金融部门行政支出</t>
  </si>
  <si>
    <t xml:space="preserve">        安全防卫</t>
  </si>
  <si>
    <t xml:space="preserve">        金融部门其他行政支出</t>
  </si>
  <si>
    <t xml:space="preserve">      金融发展支出</t>
  </si>
  <si>
    <t xml:space="preserve">        商业银行贷款贴息</t>
  </si>
  <si>
    <t xml:space="preserve">        补充资本金</t>
  </si>
  <si>
    <t xml:space="preserve">        风险基金补助</t>
  </si>
  <si>
    <t xml:space="preserve">        其他金融发展支出</t>
  </si>
  <si>
    <t xml:space="preserve">      其他金融支出</t>
  </si>
  <si>
    <t>十七、援助其他地区支出</t>
  </si>
  <si>
    <t>十八、国土海洋气象等支出</t>
  </si>
  <si>
    <t xml:space="preserve">        海岛和海域保护</t>
  </si>
  <si>
    <t xml:space="preserve">        地震监测</t>
  </si>
  <si>
    <t xml:space="preserve">        地震预测预报</t>
  </si>
  <si>
    <t xml:space="preserve">        气象基础设施建设与维修</t>
  </si>
  <si>
    <t xml:space="preserve">      其他国土海洋气象等支出</t>
  </si>
  <si>
    <t>十九、住房保障支出</t>
  </si>
  <si>
    <t xml:space="preserve">        住房公积金管理</t>
  </si>
  <si>
    <t>二十、粮油物资储备支出</t>
  </si>
  <si>
    <t xml:space="preserve">        石油储备支出</t>
  </si>
  <si>
    <t>二十一、预备费</t>
  </si>
  <si>
    <t>二十二、债务付息支出</t>
  </si>
  <si>
    <t xml:space="preserve">  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</si>
  <si>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</si>
  <si>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</si>
  <si>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</si>
  <si>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</si>
  <si>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>基本建设支出</t>
  </si>
  <si>
    <t>企业职工基本养老保险基金</t>
  </si>
  <si>
    <t>企业职工基本养老保险基金</t>
  </si>
  <si>
    <t>2017年一般公共预算收入预算表</t>
  </si>
  <si>
    <t>2016年执行数</t>
  </si>
  <si>
    <t>2017年预算数</t>
  </si>
  <si>
    <t>2017年政府性基金收入预算表</t>
  </si>
  <si>
    <t>2017年政府性基金支出预算表</t>
  </si>
  <si>
    <t>1、保险费收入</t>
  </si>
  <si>
    <t>2、投资收益</t>
  </si>
  <si>
    <t>3、财政补贴收入</t>
  </si>
  <si>
    <t>4、其他收入</t>
  </si>
  <si>
    <t>5、转移收入</t>
  </si>
  <si>
    <t>6、上级补助收入</t>
  </si>
  <si>
    <t>收入合计</t>
  </si>
  <si>
    <t>1、社会保险待遇支出</t>
  </si>
  <si>
    <t>2、其他支出</t>
  </si>
  <si>
    <t>3、转移支出</t>
  </si>
  <si>
    <t>4、上解上级支出</t>
  </si>
  <si>
    <t>支出合计</t>
  </si>
  <si>
    <t>2017年社会保险基金支出预算表</t>
  </si>
  <si>
    <t>2017年社会保险基金收入预算表</t>
  </si>
  <si>
    <t>2017年政府性基金转移支付预算表</t>
  </si>
  <si>
    <t xml:space="preserve">      公务员综合管理</t>
  </si>
  <si>
    <t xml:space="preserve">      预备役部队</t>
  </si>
  <si>
    <t xml:space="preserve">      民兵</t>
  </si>
  <si>
    <t xml:space="preserve">      化解普通高中债务支出</t>
  </si>
  <si>
    <t xml:space="preserve">    补充全国社会保障基金</t>
  </si>
  <si>
    <t xml:space="preserve">      用一般公共预算补充基金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</si>
  <si>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</si>
  <si>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</si>
  <si>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</si>
  <si>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残疾人生活和护理补贴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</si>
  <si>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</si>
  <si>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</si>
  <si>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</si>
  <si>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财政对基本养老保险基金的补助</t>
  </si>
  <si>
    <t xml:space="preserve">      财政对企业职工基本养老保险基金的补助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</si>
  <si>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</si>
  <si>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</si>
  <si>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其他财政对社会保险基金的补助</t>
  </si>
  <si>
    <t xml:space="preserve">    行政事业单位医疗</t>
  </si>
  <si>
    <t xml:space="preserve">      其他行政事业单位医疗支出</t>
  </si>
  <si>
    <t xml:space="preserve">    财政对基本医疗保险基金的补助</t>
  </si>
  <si>
    <t xml:space="preserve">      财政对城镇职工基本医疗保险基金的补助</t>
  </si>
  <si>
    <t xml:space="preserve">      财政对城乡居民基本医疗保险基金的补助</t>
  </si>
  <si>
    <t xml:space="preserve">      财政对新型农村合作医疗基金的补助</t>
  </si>
  <si>
    <t xml:space="preserve">      财政对城镇居民基本医疗保险基金的补助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</si>
  <si>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</si>
  <si>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</si>
  <si>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</si>
  <si>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</si>
  <si>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</si>
  <si>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</si>
  <si>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其他优抚对象医疗支出</t>
  </si>
  <si>
    <t xml:space="preserve">        林业防灾减灾</t>
  </si>
  <si>
    <t xml:space="preserve">        江河湖库水系综合整治</t>
  </si>
  <si>
    <t xml:space="preserve">        支持农村金融机构</t>
  </si>
  <si>
    <t xml:space="preserve">        涉农贷款增量奖励</t>
  </si>
  <si>
    <t xml:space="preserve">        创业担保贷款贴息</t>
  </si>
  <si>
    <t xml:space="preserve">        补充创业担保贷款基金</t>
  </si>
  <si>
    <t xml:space="preserve">        公路建设</t>
  </si>
  <si>
    <t xml:space="preserve">        交通运输信息化建设</t>
  </si>
  <si>
    <t xml:space="preserve">        政策性银行亏损补贴1</t>
  </si>
  <si>
    <t xml:space="preserve">        地震环境探察</t>
  </si>
  <si>
    <t xml:space="preserve">        防震减灾信息管理</t>
  </si>
  <si>
    <t xml:space="preserve">        防震减灾基础管理</t>
  </si>
  <si>
    <t>二十三、债务发行费用支出</t>
  </si>
  <si>
    <t xml:space="preserve">      地方政府一般债务发行费用支出</t>
  </si>
  <si>
    <t>二十四、其他支出</t>
  </si>
  <si>
    <r>
      <t>2016</t>
    </r>
    <r>
      <rPr>
        <b/>
        <sz val="18"/>
        <rFont val="宋体"/>
        <family val="0"/>
      </rPr>
      <t>年和</t>
    </r>
    <r>
      <rPr>
        <b/>
        <sz val="18"/>
        <rFont val="Arial"/>
        <family val="2"/>
      </rPr>
      <t>2017</t>
    </r>
    <r>
      <rPr>
        <b/>
        <sz val="18"/>
        <rFont val="宋体"/>
        <family val="0"/>
      </rPr>
      <t>年政府一般债务余额情况表</t>
    </r>
  </si>
  <si>
    <r>
      <t>2016</t>
    </r>
    <r>
      <rPr>
        <b/>
        <sz val="18"/>
        <rFont val="宋体"/>
        <family val="0"/>
      </rPr>
      <t>年和</t>
    </r>
    <r>
      <rPr>
        <b/>
        <sz val="18"/>
        <rFont val="Arial"/>
        <family val="2"/>
      </rPr>
      <t>2017</t>
    </r>
    <r>
      <rPr>
        <b/>
        <sz val="18"/>
        <rFont val="宋体"/>
        <family val="0"/>
      </rPr>
      <t>年政府专项债务余额情况表</t>
    </r>
  </si>
  <si>
    <t>2017年国有资本经营支出预算表</t>
  </si>
  <si>
    <t>2016年执行数</t>
  </si>
  <si>
    <t>2017年预算数</t>
  </si>
  <si>
    <t>2017年国有资本经营收入预算表</t>
  </si>
  <si>
    <t>2017年一般公共预算税收返还和转移支付预算表</t>
  </si>
  <si>
    <t>项         目</t>
  </si>
  <si>
    <t>2016年执行数</t>
  </si>
  <si>
    <t>2017年预算数</t>
  </si>
  <si>
    <t>预算数为
上年执行数的%</t>
  </si>
  <si>
    <t>合    计</t>
  </si>
  <si>
    <t xml:space="preserve"> 一、 税收返还性收入</t>
  </si>
  <si>
    <t>2017年一般公共预算支出预算表</t>
  </si>
  <si>
    <t>单位：万元</t>
  </si>
  <si>
    <r>
      <t>项</t>
    </r>
    <r>
      <rPr>
        <b/>
        <sz val="12"/>
        <rFont val="宋体"/>
        <family val="0"/>
      </rPr>
      <t>目</t>
    </r>
  </si>
  <si>
    <t>2016年执行数</t>
  </si>
  <si>
    <t>2017年预算数</t>
  </si>
  <si>
    <t>预算数为
上年执行数的%</t>
  </si>
  <si>
    <t>执行数</t>
  </si>
  <si>
    <r>
      <t>一、201</t>
    </r>
    <r>
      <rPr>
        <sz val="12"/>
        <rFont val="宋体"/>
        <family val="0"/>
      </rPr>
      <t>6</t>
    </r>
    <r>
      <rPr>
        <sz val="12"/>
        <rFont val="宋体"/>
        <family val="0"/>
      </rPr>
      <t>年末地方政府一般债务余额限额</t>
    </r>
  </si>
  <si>
    <r>
      <t>二、201</t>
    </r>
    <r>
      <rPr>
        <sz val="12"/>
        <rFont val="宋体"/>
        <family val="0"/>
      </rPr>
      <t>6</t>
    </r>
    <r>
      <rPr>
        <sz val="12"/>
        <rFont val="宋体"/>
        <family val="0"/>
      </rPr>
      <t>年地方政府一般债券</t>
    </r>
    <r>
      <rPr>
        <sz val="12"/>
        <rFont val="宋体"/>
        <family val="0"/>
      </rPr>
      <t>(</t>
    </r>
    <r>
      <rPr>
        <sz val="12"/>
        <rFont val="宋体"/>
        <family val="0"/>
      </rPr>
      <t>转贷</t>
    </r>
    <r>
      <rPr>
        <sz val="12"/>
        <rFont val="宋体"/>
        <family val="0"/>
      </rPr>
      <t>)</t>
    </r>
    <r>
      <rPr>
        <sz val="12"/>
        <rFont val="宋体"/>
        <family val="0"/>
      </rPr>
      <t>收入</t>
    </r>
  </si>
  <si>
    <r>
      <t>三、201</t>
    </r>
    <r>
      <rPr>
        <sz val="12"/>
        <rFont val="宋体"/>
        <family val="0"/>
      </rPr>
      <t>6</t>
    </r>
    <r>
      <rPr>
        <sz val="12"/>
        <rFont val="宋体"/>
        <family val="0"/>
      </rPr>
      <t>年地方政府一般债务还本支出</t>
    </r>
  </si>
  <si>
    <t>四、2016年地方政府一般债务采用其他方式化解的债务本金</t>
  </si>
  <si>
    <r>
      <t>五、201</t>
    </r>
    <r>
      <rPr>
        <sz val="12"/>
        <rFont val="宋体"/>
        <family val="0"/>
      </rPr>
      <t>6</t>
    </r>
    <r>
      <rPr>
        <sz val="12"/>
        <rFont val="宋体"/>
        <family val="0"/>
      </rPr>
      <t>年末地方政府一般债务余额执行数</t>
    </r>
  </si>
  <si>
    <r>
      <t>六、201</t>
    </r>
    <r>
      <rPr>
        <sz val="12"/>
        <rFont val="宋体"/>
        <family val="0"/>
      </rPr>
      <t>7</t>
    </r>
    <r>
      <rPr>
        <sz val="12"/>
        <rFont val="宋体"/>
        <family val="0"/>
      </rPr>
      <t>年地方财政赤字</t>
    </r>
  </si>
  <si>
    <r>
      <t>七、201</t>
    </r>
    <r>
      <rPr>
        <sz val="12"/>
        <rFont val="宋体"/>
        <family val="0"/>
      </rPr>
      <t>7</t>
    </r>
    <r>
      <rPr>
        <sz val="12"/>
        <rFont val="宋体"/>
        <family val="0"/>
      </rPr>
      <t>年末地方政府一般债务余额限额</t>
    </r>
  </si>
  <si>
    <t>项     目</t>
  </si>
  <si>
    <r>
      <t>一、201</t>
    </r>
    <r>
      <rPr>
        <sz val="12"/>
        <rFont val="宋体"/>
        <family val="0"/>
      </rPr>
      <t>6</t>
    </r>
    <r>
      <rPr>
        <sz val="12"/>
        <rFont val="宋体"/>
        <family val="0"/>
      </rPr>
      <t>年末地方政府专项债务余额限额</t>
    </r>
  </si>
  <si>
    <r>
      <t>二、201</t>
    </r>
    <r>
      <rPr>
        <sz val="12"/>
        <rFont val="宋体"/>
        <family val="0"/>
      </rPr>
      <t>6</t>
    </r>
    <r>
      <rPr>
        <sz val="12"/>
        <rFont val="宋体"/>
        <family val="0"/>
      </rPr>
      <t>年地方政府专项债券发行额</t>
    </r>
  </si>
  <si>
    <r>
      <t>三、2016</t>
    </r>
    <r>
      <rPr>
        <sz val="12"/>
        <rFont val="宋体"/>
        <family val="0"/>
      </rPr>
      <t>年地方政府专项债务还本支出</t>
    </r>
  </si>
  <si>
    <t>四、2016年地方政府专项债务采用其他方式化解的债务本金</t>
  </si>
  <si>
    <r>
      <t>五、2016</t>
    </r>
    <r>
      <rPr>
        <sz val="12"/>
        <rFont val="宋体"/>
        <family val="0"/>
      </rPr>
      <t>年末地方政府专项债务余额执行数</t>
    </r>
  </si>
  <si>
    <r>
      <t>七、2017</t>
    </r>
    <r>
      <rPr>
        <sz val="12"/>
        <rFont val="宋体"/>
        <family val="0"/>
      </rPr>
      <t>年末地方政府专项债务余额限额</t>
    </r>
  </si>
  <si>
    <t>2017年一般公共预算本级基本支出预算表</t>
  </si>
  <si>
    <t>单位：万元</t>
  </si>
  <si>
    <t>项目</t>
  </si>
  <si>
    <t>2016年执行数</t>
  </si>
  <si>
    <t>2017年预算数</t>
  </si>
  <si>
    <t>预算数为
上年执行数的%</t>
  </si>
  <si>
    <t xml:space="preserve">  邮寄费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</si>
  <si>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培训费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</si>
  <si>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福利费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</si>
  <si>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机关事业单位取暖费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</si>
  <si>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交通补贴费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</si>
  <si>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遗属生活补助</t>
    </r>
  </si>
  <si>
    <t>对企事业单位的补贴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</si>
  <si>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企业政策性补贴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</si>
  <si>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事业单位补贴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</si>
  <si>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财政贴息</t>
    </r>
  </si>
  <si>
    <t>其他资本性支出</t>
  </si>
  <si>
    <t>债务利息支出</t>
  </si>
  <si>
    <t>其他支出</t>
  </si>
  <si>
    <t>本级基本支出</t>
  </si>
  <si>
    <r>
      <t>项</t>
    </r>
    <r>
      <rPr>
        <b/>
        <sz val="12"/>
        <rFont val="宋体"/>
        <family val="0"/>
      </rPr>
      <t>目</t>
    </r>
  </si>
  <si>
    <t>2017年一般公共预算本级支出预算表</t>
  </si>
</sst>
</file>

<file path=xl/styles.xml><?xml version="1.0" encoding="utf-8"?>
<styleSheet xmlns="http://schemas.openxmlformats.org/spreadsheetml/2006/main">
  <numFmts count="6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US$&quot;#,##0_);\(&quot;US$&quot;#,##0\)"/>
    <numFmt numFmtId="177" formatCode="&quot;US$&quot;#,##0_);[Red]\(&quot;US$&quot;#,##0\)"/>
    <numFmt numFmtId="178" formatCode="&quot;US$&quot;#,##0.00_);\(&quot;US$&quot;#,##0.00\)"/>
    <numFmt numFmtId="179" formatCode="&quot;US$&quot;#,##0.00_);[Red]\(&quot;US$&quot;#,##0.00\)"/>
    <numFmt numFmtId="180" formatCode="0_ "/>
    <numFmt numFmtId="181" formatCode="0.0_ "/>
    <numFmt numFmtId="182" formatCode="_(* #,##0_);_(* \(#,##0\);_(* &quot;-&quot;_);_(@_)"/>
    <numFmt numFmtId="183" formatCode="_(* #,##0.00_);_(* \(#,##0.00\);_(* &quot;-&quot;??_);_(@_)"/>
    <numFmt numFmtId="184" formatCode="&quot;￥&quot;#,##0;\-&quot;￥&quot;#,##0"/>
    <numFmt numFmtId="185" formatCode="&quot;￥&quot;#,##0;[Red]\-&quot;￥&quot;#,##0"/>
    <numFmt numFmtId="186" formatCode="&quot;￥&quot;#,##0.00;\-&quot;￥&quot;#,##0.00"/>
    <numFmt numFmtId="187" formatCode="&quot;￥&quot;#,##0.00;[Red]\-&quot;￥&quot;#,##0.00"/>
    <numFmt numFmtId="188" formatCode="_-&quot;￥&quot;* #,##0_-;\-&quot;￥&quot;* #,##0_-;_-&quot;￥&quot;* &quot;-&quot;_-;_-@_-"/>
    <numFmt numFmtId="189" formatCode="_-* #,##0_-;\-* #,##0_-;_-* &quot;-&quot;_-;_-@_-"/>
    <numFmt numFmtId="190" formatCode="_-&quot;￥&quot;* #,##0.00_-;\-&quot;￥&quot;* #,##0.00_-;_-&quot;￥&quot;* &quot;-&quot;??_-;_-@_-"/>
    <numFmt numFmtId="191" formatCode="_-* #,##0.00_-;\-* #,##0.00_-;_-* &quot;-&quot;??_-;_-@_-"/>
    <numFmt numFmtId="192" formatCode="#,##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是&quot;;&quot;是&quot;;&quot;否&quot;"/>
    <numFmt numFmtId="198" formatCode="&quot;真&quot;;&quot;真&quot;;&quot;假&quot;"/>
    <numFmt numFmtId="199" formatCode="&quot;开&quot;;&quot;开&quot;;&quot;关&quot;"/>
    <numFmt numFmtId="200" formatCode="0.00_ "/>
    <numFmt numFmtId="201" formatCode="#,##0.00_ "/>
    <numFmt numFmtId="202" formatCode="#,##0.0"/>
    <numFmt numFmtId="203" formatCode="#,##0_ .00"/>
    <numFmt numFmtId="204" formatCode="_ * #,##0_ ;_ * \-#,##0_ ;_ * &quot;-&quot;??_ ;_ @_ "/>
    <numFmt numFmtId="205" formatCode="000000"/>
    <numFmt numFmtId="206" formatCode="0_);[Red]\(0\)"/>
    <numFmt numFmtId="207" formatCode="#,##0.00_);[Red]\(#,##0.00\)"/>
    <numFmt numFmtId="208" formatCode="0;_"/>
    <numFmt numFmtId="209" formatCode="#,##0_);[Red]\(#,##0\)"/>
    <numFmt numFmtId="210" formatCode="0.00_);[Red]\(0.00\)"/>
    <numFmt numFmtId="211" formatCode="0.0000_ "/>
    <numFmt numFmtId="212" formatCode="0;[Red]0"/>
    <numFmt numFmtId="213" formatCode="_ * #,##0.0_ ;_ * \-#,##0.0_ ;_ * &quot;-&quot;??_ ;_ @_ "/>
    <numFmt numFmtId="214" formatCode="#,##0.0_);[Red]\(#,##0.0\)"/>
    <numFmt numFmtId="215" formatCode="#,##0.0_ "/>
    <numFmt numFmtId="216" formatCode="0.0%"/>
    <numFmt numFmtId="217" formatCode="0.00000_ "/>
    <numFmt numFmtId="218" formatCode="0.000_ "/>
    <numFmt numFmtId="219" formatCode="0;_�"/>
    <numFmt numFmtId="220" formatCode="0.00_);\(0.00\)"/>
    <numFmt numFmtId="221" formatCode="0;_㐀"/>
    <numFmt numFmtId="222" formatCode="0.0"/>
    <numFmt numFmtId="223" formatCode="#,##0.00_ ;\-#,##0.00;;"/>
    <numFmt numFmtId="224" formatCode="#,##0.00_ ;\-#,##0.0;;"/>
    <numFmt numFmtId="225" formatCode="#,##0.00_ ;\-#,##0;;"/>
    <numFmt numFmtId="226" formatCode="0.0_);[Red]\(0.0\)"/>
    <numFmt numFmtId="227" formatCode="0.000000_ "/>
    <numFmt numFmtId="228" formatCode="&quot;￥&quot;* _-#,##0;&quot;￥&quot;* \-#,##0;&quot;￥&quot;* _-&quot;-&quot;;@"/>
    <numFmt numFmtId="229" formatCode="* #,##0;* \-#,##0;* &quot;-&quot;;@"/>
    <numFmt numFmtId="230" formatCode="&quot;￥&quot;* _-#,##0.00;&quot;￥&quot;* \-#,##0.00;&quot;￥&quot;* _-&quot;-&quot;??;@"/>
    <numFmt numFmtId="231" formatCode="* #,##0.00;* \-#,##0.00;* &quot;-&quot;??;@"/>
    <numFmt numFmtId="232" formatCode="_ * #,##0.000_ ;_ * \-#,##0.000_ ;_ * &quot;-&quot;??_ ;_ @_ 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2"/>
      <name val="黑体"/>
      <family val="0"/>
    </font>
    <font>
      <b/>
      <sz val="16"/>
      <name val="黑体"/>
      <family val="0"/>
    </font>
    <font>
      <b/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name val="MingLiU"/>
      <family val="3"/>
    </font>
    <font>
      <sz val="12"/>
      <name val="Times New Roman"/>
      <family val="1"/>
    </font>
    <font>
      <sz val="10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sz val="12"/>
      <name val="Courier"/>
      <family val="3"/>
    </font>
    <font>
      <b/>
      <sz val="18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b/>
      <sz val="18"/>
      <color indexed="62"/>
      <name val="宋体"/>
      <family val="0"/>
    </font>
    <font>
      <b/>
      <sz val="16"/>
      <color indexed="8"/>
      <name val="黑体"/>
      <family val="0"/>
    </font>
    <font>
      <sz val="12"/>
      <color indexed="8"/>
      <name val="宋体"/>
      <family val="0"/>
    </font>
    <font>
      <sz val="12"/>
      <color indexed="8"/>
      <name val="Arial Narrow"/>
      <family val="2"/>
    </font>
    <font>
      <sz val="10"/>
      <color indexed="8"/>
      <name val="宋体"/>
      <family val="0"/>
    </font>
    <font>
      <b/>
      <sz val="18"/>
      <name val="黑体"/>
      <family val="0"/>
    </font>
    <font>
      <b/>
      <sz val="20"/>
      <name val="黑体"/>
      <family val="0"/>
    </font>
    <font>
      <sz val="12"/>
      <name val="Arial"/>
      <family val="2"/>
    </font>
    <font>
      <b/>
      <sz val="18"/>
      <name val="Arial"/>
      <family val="2"/>
    </font>
    <font>
      <b/>
      <sz val="16"/>
      <name val="宋体"/>
      <family val="0"/>
    </font>
    <font>
      <sz val="9"/>
      <name val="Arial"/>
      <family val="2"/>
    </font>
    <font>
      <b/>
      <sz val="12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/>
      <right/>
      <top style="thin"/>
      <bottom/>
    </border>
    <border>
      <left>
        <color indexed="10"/>
      </left>
      <right>
        <color indexed="8"/>
      </right>
      <top>
        <color indexed="63"/>
      </top>
      <bottom style="thin">
        <color indexed="9"/>
      </bottom>
    </border>
    <border>
      <left>
        <color indexed="8"/>
      </left>
      <right style="thin">
        <color indexed="9"/>
      </right>
      <top>
        <color indexed="63"/>
      </top>
      <bottom style="thin">
        <color indexed="9"/>
      </bottom>
    </border>
  </borders>
  <cellStyleXfs count="1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6" fillId="0" borderId="0" applyNumberFormat="0" applyFill="0" applyBorder="0" applyAlignment="0" applyProtection="0"/>
    <xf numFmtId="37" fontId="30" fillId="0" borderId="0">
      <alignment/>
      <protection/>
    </xf>
    <xf numFmtId="0" fontId="31" fillId="0" borderId="0">
      <alignment/>
      <protection/>
    </xf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1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29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16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17" borderId="6" applyNumberFormat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31" fillId="0" borderId="0">
      <alignment/>
      <protection/>
    </xf>
    <xf numFmtId="0" fontId="0" fillId="0" borderId="0" applyFont="0" applyFill="0" applyBorder="0" applyAlignment="0" applyProtection="0"/>
    <xf numFmtId="4" fontId="31" fillId="0" borderId="0" applyFont="0" applyFill="0" applyBorder="0" applyAlignment="0" applyProtection="0"/>
    <xf numFmtId="182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2" fillId="22" borderId="0" applyNumberFormat="0" applyBorder="0" applyAlignment="0" applyProtection="0"/>
    <xf numFmtId="0" fontId="24" fillId="16" borderId="8" applyNumberFormat="0" applyAlignment="0" applyProtection="0"/>
    <xf numFmtId="0" fontId="13" fillId="7" borderId="5" applyNumberFormat="0" applyAlignment="0" applyProtection="0"/>
    <xf numFmtId="0" fontId="34" fillId="0" borderId="0">
      <alignment/>
      <protection/>
    </xf>
    <xf numFmtId="0" fontId="29" fillId="0" borderId="0">
      <alignment/>
      <protection/>
    </xf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3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>
      <alignment vertical="center"/>
    </xf>
    <xf numFmtId="3" fontId="6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0" xfId="0" applyFont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1" fontId="6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29" fillId="0" borderId="0" xfId="108">
      <alignment/>
      <protection/>
    </xf>
    <xf numFmtId="0" fontId="8" fillId="0" borderId="0" xfId="110">
      <alignment/>
      <protection/>
    </xf>
    <xf numFmtId="0" fontId="40" fillId="24" borderId="11" xfId="110" applyNumberFormat="1" applyFont="1" applyFill="1" applyBorder="1" applyAlignment="1" applyProtection="1">
      <alignment vertical="center"/>
      <protection/>
    </xf>
    <xf numFmtId="0" fontId="41" fillId="24" borderId="0" xfId="110" applyNumberFormat="1" applyFont="1" applyFill="1" applyBorder="1" applyAlignment="1" applyProtection="1">
      <alignment vertical="center"/>
      <protection/>
    </xf>
    <xf numFmtId="0" fontId="40" fillId="24" borderId="12" xfId="0" applyNumberFormat="1" applyFill="1" applyBorder="1" applyAlignment="1" applyProtection="1">
      <alignment horizontal="center" vertical="center"/>
      <protection/>
    </xf>
    <xf numFmtId="0" fontId="40" fillId="24" borderId="13" xfId="0" applyNumberFormat="1" applyFill="1" applyBorder="1" applyAlignment="1" applyProtection="1">
      <alignment horizontal="center" vertical="center" wrapText="1"/>
      <protection/>
    </xf>
    <xf numFmtId="0" fontId="40" fillId="24" borderId="10" xfId="0" applyNumberFormat="1" applyFill="1" applyBorder="1" applyAlignment="1" applyProtection="1">
      <alignment horizontal="center" vertical="center" wrapText="1"/>
      <protection/>
    </xf>
    <xf numFmtId="0" fontId="40" fillId="24" borderId="14" xfId="0" applyNumberFormat="1" applyFill="1" applyBorder="1" applyAlignment="1" applyProtection="1">
      <alignment horizontal="center" vertical="center" wrapText="1"/>
      <protection/>
    </xf>
    <xf numFmtId="0" fontId="40" fillId="24" borderId="12" xfId="0" applyNumberFormat="1" applyFill="1" applyBorder="1" applyAlignment="1" applyProtection="1">
      <alignment horizontal="center" vertical="center" wrapText="1"/>
      <protection/>
    </xf>
    <xf numFmtId="0" fontId="2" fillId="0" borderId="0" xfId="110" applyFont="1">
      <alignment/>
      <protection/>
    </xf>
    <xf numFmtId="180" fontId="40" fillId="0" borderId="12" xfId="0" applyNumberFormat="1" applyFill="1" applyBorder="1" applyAlignment="1" applyProtection="1">
      <alignment horizontal="right" vertical="center"/>
      <protection/>
    </xf>
    <xf numFmtId="180" fontId="40" fillId="0" borderId="13" xfId="0" applyNumberFormat="1" applyFill="1" applyBorder="1" applyAlignment="1" applyProtection="1">
      <alignment horizontal="right" vertical="center"/>
      <protection/>
    </xf>
    <xf numFmtId="180" fontId="40" fillId="0" borderId="10" xfId="0" applyNumberFormat="1" applyFill="1" applyBorder="1" applyAlignment="1" applyProtection="1">
      <alignment horizontal="right" vertical="center"/>
      <protection/>
    </xf>
    <xf numFmtId="0" fontId="6" fillId="0" borderId="0" xfId="110" applyFont="1">
      <alignment/>
      <protection/>
    </xf>
    <xf numFmtId="180" fontId="40" fillId="0" borderId="15" xfId="0" applyNumberForma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1" fontId="6" fillId="25" borderId="1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0" fillId="24" borderId="10" xfId="108" applyFont="1" applyFill="1" applyBorder="1" applyAlignment="1">
      <alignment horizontal="center" vertical="center"/>
      <protection/>
    </xf>
    <xf numFmtId="0" fontId="6" fillId="0" borderId="0" xfId="108" applyFont="1">
      <alignment/>
      <protection/>
    </xf>
    <xf numFmtId="0" fontId="6" fillId="0" borderId="0" xfId="108" applyFont="1" applyAlignment="1">
      <alignment horizontal="center"/>
      <protection/>
    </xf>
    <xf numFmtId="0" fontId="45" fillId="0" borderId="0" xfId="108" applyFont="1">
      <alignment/>
      <protection/>
    </xf>
    <xf numFmtId="0" fontId="40" fillId="24" borderId="17" xfId="0" applyNumberFormat="1" applyFont="1" applyFill="1" applyBorder="1" applyAlignment="1" applyProtection="1">
      <alignment horizontal="center" vertical="center"/>
      <protection/>
    </xf>
    <xf numFmtId="0" fontId="40" fillId="24" borderId="10" xfId="0" applyNumberFormat="1" applyFont="1" applyFill="1" applyBorder="1" applyAlignment="1" applyProtection="1">
      <alignment horizontal="center" vertical="center" wrapText="1"/>
      <protection/>
    </xf>
    <xf numFmtId="0" fontId="40" fillId="24" borderId="12" xfId="0" applyNumberFormat="1" applyFont="1" applyFill="1" applyBorder="1" applyAlignment="1" applyProtection="1">
      <alignment horizontal="center" vertical="center"/>
      <protection/>
    </xf>
    <xf numFmtId="181" fontId="0" fillId="0" borderId="0" xfId="0" applyNumberFormat="1" applyFont="1" applyFill="1" applyAlignment="1">
      <alignment vertical="center"/>
    </xf>
    <xf numFmtId="0" fontId="0" fillId="0" borderId="0" xfId="109">
      <alignment vertical="center"/>
      <protection/>
    </xf>
    <xf numFmtId="0" fontId="0" fillId="24" borderId="10" xfId="109" applyFont="1" applyFill="1" applyBorder="1" applyAlignment="1">
      <alignment horizontal="left" vertical="center" wrapText="1"/>
      <protection/>
    </xf>
    <xf numFmtId="0" fontId="5" fillId="24" borderId="10" xfId="109" applyFont="1" applyFill="1" applyBorder="1" applyAlignment="1">
      <alignment horizontal="center" vertical="center"/>
      <protection/>
    </xf>
    <xf numFmtId="0" fontId="0" fillId="24" borderId="10" xfId="109" applyFont="1" applyFill="1" applyBorder="1" applyAlignment="1">
      <alignment horizontal="left" vertical="center"/>
      <protection/>
    </xf>
    <xf numFmtId="0" fontId="0" fillId="24" borderId="10" xfId="109" applyFont="1" applyFill="1" applyBorder="1" applyAlignment="1">
      <alignment horizontal="right" vertical="center" wrapText="1"/>
      <protection/>
    </xf>
    <xf numFmtId="0" fontId="0" fillId="0" borderId="0" xfId="109" applyFont="1">
      <alignment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 applyProtection="1">
      <alignment horizontal="center" vertical="center" wrapText="1"/>
      <protection/>
    </xf>
    <xf numFmtId="10" fontId="8" fillId="0" borderId="0" xfId="0" applyNumberFormat="1" applyFont="1" applyFill="1" applyAlignment="1">
      <alignment horizontal="center" vertical="center" wrapText="1"/>
    </xf>
    <xf numFmtId="3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8" xfId="108" applyFont="1" applyFill="1" applyBorder="1" applyAlignment="1">
      <alignment horizontal="left" vertical="top"/>
      <protection/>
    </xf>
    <xf numFmtId="0" fontId="0" fillId="24" borderId="10" xfId="108" applyFont="1" applyFill="1" applyBorder="1" applyAlignment="1">
      <alignment horizontal="left" vertical="center"/>
      <protection/>
    </xf>
    <xf numFmtId="4" fontId="0" fillId="0" borderId="10" xfId="108" applyNumberFormat="1" applyFont="1" applyFill="1" applyBorder="1" applyAlignment="1">
      <alignment horizontal="right" vertical="top"/>
      <protection/>
    </xf>
    <xf numFmtId="0" fontId="0" fillId="0" borderId="10" xfId="108" applyFont="1" applyFill="1" applyBorder="1" applyAlignment="1">
      <alignment horizontal="right" vertical="top"/>
      <protection/>
    </xf>
    <xf numFmtId="0" fontId="0" fillId="24" borderId="10" xfId="109" applyFill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3" fontId="8" fillId="0" borderId="20" xfId="0" applyNumberFormat="1" applyFont="1" applyFill="1" applyBorder="1" applyAlignment="1" applyProtection="1">
      <alignment vertical="center"/>
      <protection/>
    </xf>
    <xf numFmtId="3" fontId="8" fillId="0" borderId="20" xfId="0" applyNumberFormat="1" applyFont="1" applyFill="1" applyBorder="1" applyAlignment="1" applyProtection="1">
      <alignment horizontal="right" vertical="center"/>
      <protection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215" fontId="8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3" fontId="8" fillId="0" borderId="10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right" vertical="center"/>
    </xf>
    <xf numFmtId="0" fontId="6" fillId="0" borderId="10" xfId="15" applyFont="1" applyFill="1" applyBorder="1" applyAlignment="1">
      <alignment vertical="center"/>
      <protection/>
    </xf>
    <xf numFmtId="0" fontId="6" fillId="0" borderId="10" xfId="15" applyFont="1" applyFill="1" applyBorder="1" applyAlignment="1">
      <alignment horizontal="right" vertical="center"/>
      <protection/>
    </xf>
    <xf numFmtId="0" fontId="0" fillId="0" borderId="10" xfId="15" applyFont="1" applyFill="1" applyBorder="1" applyAlignment="1">
      <alignment vertical="center"/>
      <protection/>
    </xf>
    <xf numFmtId="0" fontId="6" fillId="0" borderId="21" xfId="15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horizontal="right" vertical="center"/>
    </xf>
    <xf numFmtId="0" fontId="0" fillId="0" borderId="10" xfId="15" applyFont="1" applyFill="1" applyBorder="1" applyAlignment="1">
      <alignment horizontal="right" vertical="center"/>
      <protection/>
    </xf>
    <xf numFmtId="204" fontId="5" fillId="0" borderId="10" xfId="149" applyNumberFormat="1" applyFont="1" applyFill="1" applyBorder="1" applyAlignment="1">
      <alignment horizontal="center" vertical="center" wrapText="1"/>
    </xf>
    <xf numFmtId="0" fontId="0" fillId="0" borderId="19" xfId="107" applyNumberFormat="1" applyFont="1" applyFill="1" applyBorder="1" applyAlignment="1">
      <alignment vertical="center"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left" vertical="center"/>
      <protection/>
    </xf>
    <xf numFmtId="180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180" fontId="40" fillId="0" borderId="22" xfId="0" applyNumberFormat="1" applyFill="1" applyBorder="1" applyAlignment="1" applyProtection="1">
      <alignment horizontal="right" vertical="center"/>
      <protection/>
    </xf>
    <xf numFmtId="180" fontId="40" fillId="0" borderId="17" xfId="0" applyNumberFormat="1" applyFill="1" applyBorder="1" applyAlignment="1" applyProtection="1">
      <alignment horizontal="right" vertical="center"/>
      <protection/>
    </xf>
    <xf numFmtId="180" fontId="8" fillId="0" borderId="0" xfId="110" applyNumberFormat="1">
      <alignment/>
      <protection/>
    </xf>
    <xf numFmtId="0" fontId="8" fillId="0" borderId="0" xfId="110" applyFont="1">
      <alignment/>
      <protection/>
    </xf>
    <xf numFmtId="180" fontId="40" fillId="0" borderId="23" xfId="0" applyNumberFormat="1" applyFill="1" applyBorder="1" applyAlignment="1" applyProtection="1">
      <alignment horizontal="right" vertical="center"/>
      <protection/>
    </xf>
    <xf numFmtId="180" fontId="40" fillId="0" borderId="24" xfId="0" applyNumberFormat="1" applyFill="1" applyBorder="1" applyAlignment="1" applyProtection="1">
      <alignment horizontal="right" vertical="center"/>
      <protection/>
    </xf>
    <xf numFmtId="3" fontId="5" fillId="24" borderId="10" xfId="0" applyNumberFormat="1" applyFont="1" applyFill="1" applyBorder="1" applyAlignment="1" applyProtection="1">
      <alignment horizontal="center" vertical="center" wrapText="1"/>
      <protection/>
    </xf>
    <xf numFmtId="3" fontId="2" fillId="24" borderId="10" xfId="0" applyNumberFormat="1" applyFont="1" applyFill="1" applyBorder="1" applyAlignment="1" applyProtection="1">
      <alignment horizontal="center" vertical="center"/>
      <protection/>
    </xf>
    <xf numFmtId="3" fontId="8" fillId="24" borderId="10" xfId="0" applyNumberFormat="1" applyFont="1" applyFill="1" applyBorder="1" applyAlignment="1" applyProtection="1">
      <alignment horizontal="center" vertical="center"/>
      <protection/>
    </xf>
    <xf numFmtId="1" fontId="0" fillId="24" borderId="10" xfId="0" applyNumberFormat="1" applyFont="1" applyFill="1" applyBorder="1" applyAlignment="1">
      <alignment vertical="center"/>
    </xf>
    <xf numFmtId="0" fontId="40" fillId="24" borderId="12" xfId="0" applyNumberFormat="1" applyFont="1" applyFill="1" applyBorder="1" applyAlignment="1" applyProtection="1">
      <alignment horizontal="left" vertical="center" indent="2"/>
      <protection/>
    </xf>
    <xf numFmtId="0" fontId="40" fillId="24" borderId="22" xfId="0" applyNumberFormat="1" applyFont="1" applyFill="1" applyBorder="1" applyAlignment="1" applyProtection="1">
      <alignment horizontal="left" vertical="center" indent="2"/>
      <protection/>
    </xf>
    <xf numFmtId="0" fontId="40" fillId="24" borderId="10" xfId="0" applyNumberFormat="1" applyFont="1" applyFill="1" applyBorder="1" applyAlignment="1" applyProtection="1">
      <alignment horizontal="left" vertical="center" indent="2"/>
      <protection/>
    </xf>
    <xf numFmtId="180" fontId="0" fillId="0" borderId="21" xfId="106" applyNumberFormat="1" applyBorder="1" applyAlignment="1">
      <alignment horizontal="right" vertical="center"/>
      <protection/>
    </xf>
    <xf numFmtId="189" fontId="40" fillId="0" borderId="12" xfId="0" applyNumberFormat="1" applyFill="1" applyBorder="1" applyAlignment="1" applyProtection="1">
      <alignment horizontal="right" vertical="center"/>
      <protection/>
    </xf>
    <xf numFmtId="189" fontId="40" fillId="0" borderId="25" xfId="0" applyNumberForma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>
      <alignment vertical="center"/>
    </xf>
    <xf numFmtId="180" fontId="6" fillId="0" borderId="10" xfId="0" applyNumberFormat="1" applyFont="1" applyFill="1" applyBorder="1" applyAlignment="1" applyProtection="1">
      <alignment horizontal="left" vertical="center"/>
      <protection locked="0"/>
    </xf>
    <xf numFmtId="181" fontId="6" fillId="0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distributed" vertical="center"/>
    </xf>
    <xf numFmtId="1" fontId="1" fillId="0" borderId="10" xfId="0" applyNumberFormat="1" applyFont="1" applyFill="1" applyBorder="1" applyAlignment="1">
      <alignment vertical="center"/>
    </xf>
    <xf numFmtId="1" fontId="1" fillId="0" borderId="10" xfId="0" applyNumberFormat="1" applyFont="1" applyFill="1" applyBorder="1" applyAlignment="1" applyProtection="1">
      <alignment vertical="center"/>
      <protection locked="0"/>
    </xf>
    <xf numFmtId="0" fontId="1" fillId="0" borderId="10" xfId="0" applyNumberFormat="1" applyFont="1" applyFill="1" applyBorder="1" applyAlignment="1" applyProtection="1">
      <alignment vertical="center"/>
      <protection locked="0"/>
    </xf>
    <xf numFmtId="181" fontId="6" fillId="0" borderId="10" xfId="15" applyNumberFormat="1" applyFont="1" applyFill="1" applyBorder="1" applyAlignment="1">
      <alignment horizontal="right" vertical="center"/>
      <protection/>
    </xf>
    <xf numFmtId="0" fontId="0" fillId="24" borderId="10" xfId="109" applyFont="1" applyFill="1" applyBorder="1" applyAlignment="1">
      <alignment horizontal="left" vertical="center"/>
      <protection/>
    </xf>
    <xf numFmtId="0" fontId="0" fillId="24" borderId="10" xfId="109" applyFont="1" applyFill="1" applyBorder="1" applyAlignment="1">
      <alignment horizontal="left" vertical="center" wrapText="1"/>
      <protection/>
    </xf>
    <xf numFmtId="0" fontId="0" fillId="24" borderId="26" xfId="109" applyFont="1" applyFill="1" applyBorder="1" applyAlignment="1">
      <alignment horizontal="left" vertical="center"/>
      <protection/>
    </xf>
    <xf numFmtId="0" fontId="6" fillId="24" borderId="10" xfId="165" applyFont="1" applyFill="1" applyBorder="1" applyAlignment="1">
      <alignment vertical="center"/>
      <protection/>
    </xf>
    <xf numFmtId="0" fontId="6" fillId="24" borderId="10" xfId="165" applyFont="1" applyFill="1" applyBorder="1" applyAlignment="1">
      <alignment horizontal="center" vertical="center"/>
      <protection/>
    </xf>
    <xf numFmtId="0" fontId="6" fillId="0" borderId="10" xfId="165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180" fontId="1" fillId="0" borderId="10" xfId="0" applyNumberFormat="1" applyFont="1" applyFill="1" applyBorder="1" applyAlignment="1">
      <alignment horizontal="center" vertical="center"/>
    </xf>
    <xf numFmtId="3" fontId="0" fillId="24" borderId="10" xfId="0" applyNumberFormat="1" applyFont="1" applyFill="1" applyBorder="1" applyAlignment="1" applyProtection="1">
      <alignment horizontal="center" vertical="center" wrapText="1"/>
      <protection/>
    </xf>
    <xf numFmtId="1" fontId="40" fillId="24" borderId="10" xfId="0" applyNumberFormat="1" applyFont="1" applyFill="1" applyBorder="1" applyAlignment="1">
      <alignment vertical="center"/>
    </xf>
    <xf numFmtId="1" fontId="0" fillId="24" borderId="10" xfId="0" applyNumberFormat="1" applyFont="1" applyFill="1" applyBorder="1" applyAlignment="1">
      <alignment horizontal="right" vertical="center"/>
    </xf>
    <xf numFmtId="0" fontId="0" fillId="24" borderId="10" xfId="109" applyFill="1" applyBorder="1" applyAlignment="1">
      <alignment horizontal="right" vertical="center" wrapText="1"/>
      <protection/>
    </xf>
    <xf numFmtId="0" fontId="0" fillId="24" borderId="21" xfId="109" applyFont="1" applyFill="1" applyBorder="1" applyAlignment="1">
      <alignment horizontal="left" vertical="center" wrapText="1"/>
      <protection/>
    </xf>
    <xf numFmtId="0" fontId="0" fillId="24" borderId="21" xfId="109" applyFill="1" applyBorder="1" applyAlignment="1">
      <alignment horizontal="right" vertical="center" wrapText="1"/>
      <protection/>
    </xf>
    <xf numFmtId="0" fontId="48" fillId="24" borderId="10" xfId="109" applyFont="1" applyFill="1" applyBorder="1" applyAlignment="1">
      <alignment vertical="center" wrapText="1"/>
      <protection/>
    </xf>
    <xf numFmtId="181" fontId="0" fillId="0" borderId="10" xfId="0" applyNumberFormat="1" applyFont="1" applyFill="1" applyBorder="1" applyAlignment="1">
      <alignment horizontal="center" vertical="center"/>
    </xf>
    <xf numFmtId="1" fontId="40" fillId="0" borderId="10" xfId="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3" fontId="6" fillId="0" borderId="20" xfId="0" applyNumberFormat="1" applyFont="1" applyFill="1" applyBorder="1" applyAlignment="1" applyProtection="1">
      <alignment horizontal="right" vertical="center" wrapText="1"/>
      <protection/>
    </xf>
    <xf numFmtId="3" fontId="35" fillId="0" borderId="0" xfId="0" applyNumberFormat="1" applyFont="1" applyFill="1" applyAlignment="1" applyProtection="1">
      <alignment horizontal="center" vertical="center" wrapText="1"/>
      <protection/>
    </xf>
    <xf numFmtId="3" fontId="47" fillId="0" borderId="0" xfId="0" applyNumberFormat="1" applyFont="1" applyFill="1" applyAlignment="1" applyProtection="1">
      <alignment horizontal="center" vertical="center"/>
      <protection/>
    </xf>
    <xf numFmtId="0" fontId="46" fillId="24" borderId="0" xfId="109" applyFont="1" applyFill="1" applyBorder="1" applyAlignment="1">
      <alignment horizontal="center" vertical="center" wrapText="1"/>
      <protection/>
    </xf>
    <xf numFmtId="0" fontId="0" fillId="24" borderId="0" xfId="109" applyFill="1" applyBorder="1" applyAlignment="1">
      <alignment horizontal="right" vertical="center"/>
      <protection/>
    </xf>
    <xf numFmtId="0" fontId="0" fillId="24" borderId="20" xfId="109" applyFont="1" applyFill="1" applyBorder="1" applyAlignment="1">
      <alignment horizontal="right" vertical="center"/>
      <protection/>
    </xf>
    <xf numFmtId="0" fontId="0" fillId="24" borderId="28" xfId="108" applyFont="1" applyFill="1" applyBorder="1" applyAlignment="1">
      <alignment horizontal="left" vertical="center"/>
      <protection/>
    </xf>
    <xf numFmtId="0" fontId="0" fillId="24" borderId="29" xfId="108" applyFont="1" applyFill="1" applyBorder="1" applyAlignment="1">
      <alignment horizontal="left" vertical="center"/>
      <protection/>
    </xf>
    <xf numFmtId="0" fontId="44" fillId="0" borderId="0" xfId="108" applyFont="1" applyAlignment="1">
      <alignment horizontal="center" vertical="top" wrapText="1"/>
      <protection/>
    </xf>
    <xf numFmtId="0" fontId="39" fillId="24" borderId="0" xfId="110" applyNumberFormat="1" applyFont="1" applyFill="1" applyBorder="1" applyAlignment="1" applyProtection="1">
      <alignment horizontal="center" vertical="center"/>
      <protection/>
    </xf>
    <xf numFmtId="0" fontId="42" fillId="24" borderId="0" xfId="110" applyNumberFormat="1" applyFont="1" applyFill="1" applyBorder="1" applyAlignment="1" applyProtection="1">
      <alignment horizontal="right" vertical="center"/>
      <protection/>
    </xf>
  </cellXfs>
  <cellStyles count="1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2009年市县级财政统计资料（正式）" xfId="16"/>
    <cellStyle name="_2009年市县快报汇总（正式）" xfId="17"/>
    <cellStyle name="_2010年市县快报资料" xfId="18"/>
    <cellStyle name="_2011年快报（全市明细—自动更新）2011.12.24" xfId="19"/>
    <cellStyle name="_2012年底报表" xfId="20"/>
    <cellStyle name="_2012年市区财税体制调整测算资料2012.6.1（体制测算稿-留16户）2012.9.20" xfId="21"/>
    <cellStyle name="_2012年预算表（全市-报人大）2011.12.28（解）" xfId="22"/>
    <cellStyle name="_2013年1-4月份收支全市汇总(新)" xfId="23"/>
    <cellStyle name="_2013年结算告知数（分县市区）2013.1.1" xfId="24"/>
    <cellStyle name="_2013年市区财税体制调整预算编制资料及体制数据（2013.8.15）" xfId="25"/>
    <cellStyle name="_2013年预算表（全市-报人大）2012.12.28（解）" xfId="26"/>
    <cellStyle name="_ET_STYLE_NoName_00_" xfId="27"/>
    <cellStyle name="_K01" xfId="28"/>
    <cellStyle name="_K02" xfId="29"/>
    <cellStyle name="_K04" xfId="30"/>
    <cellStyle name="_K05" xfId="31"/>
    <cellStyle name="_K06" xfId="32"/>
    <cellStyle name="_K07" xfId="33"/>
    <cellStyle name="_K08" xfId="34"/>
    <cellStyle name="_K09" xfId="35"/>
    <cellStyle name="_K10-1" xfId="36"/>
    <cellStyle name="_K10-2" xfId="37"/>
    <cellStyle name="_K11" xfId="38"/>
    <cellStyle name="_kb市直" xfId="39"/>
    <cellStyle name="_汇总" xfId="40"/>
    <cellStyle name="_镜管委财税体制建立测算表（2012.11.3）" xfId="41"/>
    <cellStyle name="_排行榜" xfId="42"/>
    <cellStyle name="20% - 强调文字颜色 1" xfId="43"/>
    <cellStyle name="20% - 强调文字颜色 2" xfId="44"/>
    <cellStyle name="20% - 强调文字颜色 3" xfId="45"/>
    <cellStyle name="20% - 强调文字颜色 4" xfId="46"/>
    <cellStyle name="20% - 强调文字颜色 5" xfId="47"/>
    <cellStyle name="20% - 强调文字颜色 6" xfId="48"/>
    <cellStyle name="40% - 强调文字颜色 1" xfId="49"/>
    <cellStyle name="40% - 强调文字颜色 2" xfId="50"/>
    <cellStyle name="40% - 强调文字颜色 3" xfId="51"/>
    <cellStyle name="40% - 强调文字颜色 4" xfId="52"/>
    <cellStyle name="40% - 强调文字颜色 5" xfId="53"/>
    <cellStyle name="40% - 强调文字颜色 6" xfId="54"/>
    <cellStyle name="60% - 强调文字颜色 1" xfId="55"/>
    <cellStyle name="60% - 强调文字颜色 2" xfId="56"/>
    <cellStyle name="60% - 强调文字颜色 3" xfId="57"/>
    <cellStyle name="60% - 强调文字颜色 4" xfId="58"/>
    <cellStyle name="60% - 强调文字颜色 5" xfId="59"/>
    <cellStyle name="60% - 强调文字颜色 6" xfId="60"/>
    <cellStyle name="ColLevel_0" xfId="61"/>
    <cellStyle name="no dec" xfId="62"/>
    <cellStyle name="Normal_APR" xfId="63"/>
    <cellStyle name="RowLevel_0" xfId="64"/>
    <cellStyle name="Percent" xfId="65"/>
    <cellStyle name="百分比 2" xfId="66"/>
    <cellStyle name="标题" xfId="67"/>
    <cellStyle name="标题 1" xfId="68"/>
    <cellStyle name="标题 2" xfId="69"/>
    <cellStyle name="标题 3" xfId="70"/>
    <cellStyle name="标题 4" xfId="71"/>
    <cellStyle name="标题_3004" xfId="72"/>
    <cellStyle name="差" xfId="73"/>
    <cellStyle name="差_2013年1-4月份收支全市汇总(新)" xfId="74"/>
    <cellStyle name="差_2013年1-4月份收支全市汇总(新)_2015年财政收支预算" xfId="75"/>
    <cellStyle name="差_2013年市区财税体制调整预算编制资料及体制数据（2013.8.15）" xfId="76"/>
    <cellStyle name="差_2013年市区财税体制调整预算编制资料及体制数据（2013.8.15）_2015年财政收支预算" xfId="77"/>
    <cellStyle name="差_2015年财政收支预算" xfId="78"/>
    <cellStyle name="差_20160204142037999" xfId="79"/>
    <cellStyle name="差_2016年省预算4010-海林" xfId="80"/>
    <cellStyle name="差_3004" xfId="81"/>
    <cellStyle name="差_3004_2015年财政收支预算" xfId="82"/>
    <cellStyle name="差_3004_财力收入排行" xfId="83"/>
    <cellStyle name="差_3004_财力收入排行_2015年财政收支预算" xfId="84"/>
    <cellStyle name="差_3007" xfId="85"/>
    <cellStyle name="差_3007_2015年财政收支预算" xfId="86"/>
    <cellStyle name="差_3011" xfId="87"/>
    <cellStyle name="差_3011_2015年财政收支预算" xfId="88"/>
    <cellStyle name="差_3011_排行榜" xfId="89"/>
    <cellStyle name="差_3011_排行榜_2015年财政收支预算" xfId="90"/>
    <cellStyle name="差_3012" xfId="91"/>
    <cellStyle name="差_财力收入排行" xfId="92"/>
    <cellStyle name="差_财力收入排行_2015年财政收支预算" xfId="93"/>
    <cellStyle name="差_桦川县2011年决算附表" xfId="94"/>
    <cellStyle name="差_向阳区2011年决算附表" xfId="95"/>
    <cellStyle name="差_向阳区2011年决算附表（定稿）" xfId="96"/>
    <cellStyle name="常规 10" xfId="97"/>
    <cellStyle name="常规 2" xfId="98"/>
    <cellStyle name="常规 2 2" xfId="99"/>
    <cellStyle name="常规 2_2015年财政收支预算" xfId="100"/>
    <cellStyle name="常规 3" xfId="101"/>
    <cellStyle name="常规 3 2" xfId="102"/>
    <cellStyle name="常规 3_2015年财政收支预算" xfId="103"/>
    <cellStyle name="常规 4" xfId="104"/>
    <cellStyle name="常规 5" xfId="105"/>
    <cellStyle name="常规_2015年社会保险基金预算总表" xfId="106"/>
    <cellStyle name="常规_2016年预算表（样表）" xfId="107"/>
    <cellStyle name="常规_地方国有资本经营预算、决算、预算季报系统(地方国有资本经营预算)地方国有资本经营预算收支总表" xfId="108"/>
    <cellStyle name="常规_一般债务余额情况表" xfId="109"/>
    <cellStyle name="常规_预算总表" xfId="110"/>
    <cellStyle name="Hyperlink" xfId="111"/>
    <cellStyle name="好" xfId="112"/>
    <cellStyle name="好_2013年1-4月份收支全市汇总(新)" xfId="113"/>
    <cellStyle name="好_2013年1-4月份收支全市汇总(新)_2015年财政收支预算" xfId="114"/>
    <cellStyle name="好_2013年市区财税体制调整预算编制资料及体制数据（2013.8.15）" xfId="115"/>
    <cellStyle name="好_2013年市区财税体制调整预算编制资料及体制数据（2013.8.15）_2015年财政收支预算" xfId="116"/>
    <cellStyle name="好_2015年财政收支预算" xfId="117"/>
    <cellStyle name="好_20160204142037999" xfId="118"/>
    <cellStyle name="好_2016年省预算4010-海林" xfId="119"/>
    <cellStyle name="好_3004" xfId="120"/>
    <cellStyle name="好_3004_2015年财政收支预算" xfId="121"/>
    <cellStyle name="好_3004_财力收入排行" xfId="122"/>
    <cellStyle name="好_3004_财力收入排行_2015年财政收支预算" xfId="123"/>
    <cellStyle name="好_3007" xfId="124"/>
    <cellStyle name="好_3007_2015年财政收支预算" xfId="125"/>
    <cellStyle name="好_3011" xfId="126"/>
    <cellStyle name="好_3011_2015年财政收支预算" xfId="127"/>
    <cellStyle name="好_3011_排行榜" xfId="128"/>
    <cellStyle name="好_3011_排行榜_2015年财政收支预算" xfId="129"/>
    <cellStyle name="好_3012" xfId="130"/>
    <cellStyle name="好_财力收入排行" xfId="131"/>
    <cellStyle name="好_财力收入排行_2015年财政收支预算" xfId="132"/>
    <cellStyle name="好_桦川县2011年决算附表" xfId="133"/>
    <cellStyle name="好_向阳区2011年决算附表" xfId="134"/>
    <cellStyle name="好_向阳区2011年决算附表（定稿）" xfId="135"/>
    <cellStyle name="汇总" xfId="136"/>
    <cellStyle name="Currency" xfId="137"/>
    <cellStyle name="Currency [0]" xfId="138"/>
    <cellStyle name="计算" xfId="139"/>
    <cellStyle name="检查单元格" xfId="140"/>
    <cellStyle name="解释性文本" xfId="141"/>
    <cellStyle name="警告文本" xfId="142"/>
    <cellStyle name="链接单元格" xfId="143"/>
    <cellStyle name="普通_97-917" xfId="144"/>
    <cellStyle name="千分位[0]_laroux" xfId="145"/>
    <cellStyle name="千分位_97-917" xfId="146"/>
    <cellStyle name="千位[0]_ 销售及税金7月" xfId="147"/>
    <cellStyle name="千位_ 销售及税金7月" xfId="148"/>
    <cellStyle name="Comma" xfId="149"/>
    <cellStyle name="千位分隔 2" xfId="150"/>
    <cellStyle name="千位分隔 3" xfId="151"/>
    <cellStyle name="千位分隔 5" xfId="152"/>
    <cellStyle name="千位分隔 6" xfId="153"/>
    <cellStyle name="Comma [0]" xfId="154"/>
    <cellStyle name="强调文字颜色 1" xfId="155"/>
    <cellStyle name="强调文字颜色 2" xfId="156"/>
    <cellStyle name="强调文字颜色 3" xfId="157"/>
    <cellStyle name="强调文字颜色 4" xfId="158"/>
    <cellStyle name="强调文字颜色 5" xfId="159"/>
    <cellStyle name="强调文字颜色 6" xfId="160"/>
    <cellStyle name="适中" xfId="161"/>
    <cellStyle name="输出" xfId="162"/>
    <cellStyle name="输入" xfId="163"/>
    <cellStyle name="未定义" xfId="164"/>
    <cellStyle name="样式 1" xfId="165"/>
    <cellStyle name="Followed Hyperlink" xfId="166"/>
    <cellStyle name="注释" xfId="1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&#24180;&#19996;&#23425;&#24066;&#25919;&#24220;&#39044;&#31639;&#20844;&#24320;\2016&#24180;&#37096;&#38376;&#39044;&#31639;&#20844;&#24320;-&#19978;&#25253;&#29256;\2&#26376;4&#26085;\2016&#24180;&#39044;&#31639;&#34920;&#26684;-2015-11-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zjnw\&#21508;&#32929;&#23460;&#25991;&#20214;(&#23616;&#38271;&#23457;&#38405;&#65289;\&#39044;&#31639;\2016&#24180;&#24066;&#36130;&#25919;&#39044;&#31639;\&#29281;&#20025;&#27743;\ys&#24066;&#39044;&#31639;&#34920;&#26679;-&#28023;&#26519;&#24066;2016&#24180;&#39044;&#31639;(&#23450;&#31295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zjnw\&#21508;&#32929;&#23460;&#25991;&#20214;(&#23616;&#38271;&#23457;&#38405;&#65289;\&#39044;&#31639;\2016&#24180;&#24066;&#36130;&#25919;&#39044;&#31639;\&#29281;&#20025;&#27743;\2011&#24180;&#37096;&#38376;&#39044;&#31639;&#25253;&#34920;%20&#27491;&#24335;\2011&#24180;&#37096;&#38376;&#39044;&#31639;&#25253;&#34920;%20&#27491;&#24335;\2011&#24180;&#37096;&#38376;&#39044;&#31639;&#22791;&#29992;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zjnw\&#20020;&#26102;&#25991;&#20214;\&#28023;&#26519;&#36814;&#25509;&#39044;&#31639;&#20844;&#24320;&#26816;&#26597;&#26816;&#26597;&#34920;\&#39044;&#31639;&#25253;\2015&#25919;&#24220;&#39044;&#31639;&#20844;&#24320;\2011&#24180;&#37096;&#38376;&#39044;&#31639;&#25253;&#34920;%20&#27491;&#24335;\2011&#24180;&#37096;&#38376;&#39044;&#31639;&#25253;&#34920;%20&#27491;&#24335;\2011&#24180;&#37096;&#38376;&#39044;&#31639;&#22791;&#29992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60.69.6\&#21508;&#32929;&#23460;&#25991;&#20214;(&#23616;&#38271;&#23457;&#38405;&#65289;\&#39044;&#31639;\2016&#24180;&#24066;&#36130;&#25919;&#39044;&#31639;\&#30465;&#37324;\2016&#24180;&#39044;&#31639;&#34920;&#26684;-2015-11-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一"/>
      <sheetName val="表二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入简表"/>
      <sheetName val="支出简表"/>
      <sheetName val="一般预算平衡简表 "/>
      <sheetName val="经济分类款(合计)"/>
      <sheetName val="政府性基金平衡简表"/>
      <sheetName val="预算编制补充资料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支出项目表 (附表)（布置表）"/>
      <sheetName val="收入征收计划表 (附表)（布置表）"/>
      <sheetName val="填报说明 (2)"/>
      <sheetName val="Sheet1"/>
      <sheetName val="Sheet2"/>
      <sheetName val="Sheet3"/>
      <sheetName val="#REF!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支出项目表 (附表)（布置表）"/>
      <sheetName val="收入征收计划表 (附表)（布置表）"/>
      <sheetName val="填报说明 (2)"/>
      <sheetName val="Sheet1"/>
      <sheetName val="Sheet2"/>
      <sheetName val="Sheet3"/>
      <sheetName val="#REF!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一"/>
      <sheetName val="表二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E31"/>
  <sheetViews>
    <sheetView showGridLines="0" zoomScale="93" zoomScaleNormal="93" zoomScalePageLayoutView="0" workbookViewId="0" topLeftCell="A1">
      <pane ySplit="3" topLeftCell="BM22" activePane="bottomLeft" state="frozen"/>
      <selection pane="topLeft" activeCell="H14" sqref="H14"/>
      <selection pane="bottomLeft" activeCell="A4" sqref="A4"/>
    </sheetView>
  </sheetViews>
  <sheetFormatPr defaultColWidth="9.00390625" defaultRowHeight="14.25"/>
  <cols>
    <col min="1" max="1" width="36.125" style="9" customWidth="1"/>
    <col min="2" max="2" width="20.375" style="9" customWidth="1"/>
    <col min="3" max="3" width="20.875" style="9" customWidth="1"/>
    <col min="4" max="4" width="24.375" style="9" customWidth="1"/>
    <col min="5" max="5" width="8.75390625" style="9" hidden="1" customWidth="1"/>
    <col min="6" max="16384" width="9.00390625" style="9" customWidth="1"/>
  </cols>
  <sheetData>
    <row r="1" spans="1:4" s="6" customFormat="1" ht="38.25" customHeight="1">
      <c r="A1" s="139" t="s">
        <v>1255</v>
      </c>
      <c r="B1" s="139"/>
      <c r="C1" s="139"/>
      <c r="D1" s="139"/>
    </row>
    <row r="2" spans="1:4" ht="28.5" customHeight="1">
      <c r="A2" s="6"/>
      <c r="D2" s="13" t="s">
        <v>6</v>
      </c>
    </row>
    <row r="3" spans="1:4" ht="33" customHeight="1">
      <c r="A3" s="12" t="s">
        <v>998</v>
      </c>
      <c r="B3" s="11" t="s">
        <v>1256</v>
      </c>
      <c r="C3" s="12" t="s">
        <v>1257</v>
      </c>
      <c r="D3" s="11" t="s">
        <v>999</v>
      </c>
    </row>
    <row r="4" spans="1:5" ht="27" customHeight="1">
      <c r="A4" s="2" t="s">
        <v>8</v>
      </c>
      <c r="B4" s="80">
        <f>SUM(B5:B20)</f>
        <v>33017</v>
      </c>
      <c r="C4" s="80">
        <f>SUM(C5:C20)</f>
        <v>34100</v>
      </c>
      <c r="D4" s="80">
        <f>ROUND(C4*100/B4,1)</f>
        <v>103.3</v>
      </c>
      <c r="E4" s="46">
        <f>(C4-B4)/B4*100</f>
        <v>3.2801284186934003</v>
      </c>
    </row>
    <row r="5" spans="1:5" ht="27" customHeight="1">
      <c r="A5" s="2" t="s">
        <v>9</v>
      </c>
      <c r="B5" s="80">
        <v>3463</v>
      </c>
      <c r="C5" s="80">
        <v>5200</v>
      </c>
      <c r="D5" s="80">
        <f>ROUND(C5*100/B5,1)</f>
        <v>150.2</v>
      </c>
      <c r="E5" s="46">
        <f aca="true" t="shared" si="0" ref="E5:E30">(C5-B5)/B5*100</f>
        <v>50.158821830782564</v>
      </c>
    </row>
    <row r="6" spans="1:5" ht="27" customHeight="1">
      <c r="A6" s="2" t="s">
        <v>10</v>
      </c>
      <c r="B6" s="80">
        <v>2446</v>
      </c>
      <c r="C6" s="80"/>
      <c r="D6" s="80"/>
      <c r="E6" s="46">
        <f t="shared" si="0"/>
        <v>-100</v>
      </c>
    </row>
    <row r="7" spans="1:5" ht="27" customHeight="1">
      <c r="A7" s="2" t="s">
        <v>11</v>
      </c>
      <c r="B7" s="80">
        <v>3830</v>
      </c>
      <c r="C7" s="80">
        <v>4800</v>
      </c>
      <c r="D7" s="80">
        <f aca="true" t="shared" si="1" ref="D7:D30">ROUND(C7*100/B7,1)</f>
        <v>125.3</v>
      </c>
      <c r="E7" s="46">
        <f t="shared" si="0"/>
        <v>25.326370757180154</v>
      </c>
    </row>
    <row r="8" spans="1:5" ht="27" customHeight="1">
      <c r="A8" s="2" t="s">
        <v>12</v>
      </c>
      <c r="B8" s="80"/>
      <c r="C8" s="80"/>
      <c r="D8" s="80"/>
      <c r="E8" s="46" t="e">
        <f t="shared" si="0"/>
        <v>#DIV/0!</v>
      </c>
    </row>
    <row r="9" spans="1:5" ht="27" customHeight="1">
      <c r="A9" s="2" t="s">
        <v>13</v>
      </c>
      <c r="B9" s="80">
        <v>1335</v>
      </c>
      <c r="C9" s="80">
        <v>1500</v>
      </c>
      <c r="D9" s="80">
        <f t="shared" si="1"/>
        <v>112.4</v>
      </c>
      <c r="E9" s="46">
        <f t="shared" si="0"/>
        <v>12.359550561797752</v>
      </c>
    </row>
    <row r="10" spans="1:5" ht="27" customHeight="1">
      <c r="A10" s="2" t="s">
        <v>14</v>
      </c>
      <c r="B10" s="80">
        <v>893</v>
      </c>
      <c r="C10" s="80">
        <v>1000</v>
      </c>
      <c r="D10" s="80">
        <f t="shared" si="1"/>
        <v>112</v>
      </c>
      <c r="E10" s="46">
        <f t="shared" si="0"/>
        <v>11.98208286674132</v>
      </c>
    </row>
    <row r="11" spans="1:5" ht="27" customHeight="1">
      <c r="A11" s="2" t="s">
        <v>15</v>
      </c>
      <c r="B11" s="80">
        <v>720</v>
      </c>
      <c r="C11" s="80">
        <v>1000</v>
      </c>
      <c r="D11" s="80">
        <f t="shared" si="1"/>
        <v>138.9</v>
      </c>
      <c r="E11" s="46">
        <f t="shared" si="0"/>
        <v>38.88888888888889</v>
      </c>
    </row>
    <row r="12" spans="1:5" ht="27" customHeight="1">
      <c r="A12" s="2" t="s">
        <v>16</v>
      </c>
      <c r="B12" s="80">
        <v>6085</v>
      </c>
      <c r="C12" s="80">
        <v>2000</v>
      </c>
      <c r="D12" s="80">
        <f t="shared" si="1"/>
        <v>32.9</v>
      </c>
      <c r="E12" s="46">
        <f t="shared" si="0"/>
        <v>-67.13229252259654</v>
      </c>
    </row>
    <row r="13" spans="1:5" ht="27" customHeight="1">
      <c r="A13" s="2" t="s">
        <v>17</v>
      </c>
      <c r="B13" s="80">
        <v>307</v>
      </c>
      <c r="C13" s="80">
        <v>500</v>
      </c>
      <c r="D13" s="80">
        <f t="shared" si="1"/>
        <v>162.9</v>
      </c>
      <c r="E13" s="46">
        <f t="shared" si="0"/>
        <v>62.866449511400646</v>
      </c>
    </row>
    <row r="14" spans="1:5" ht="27" customHeight="1">
      <c r="A14" s="2" t="s">
        <v>18</v>
      </c>
      <c r="B14" s="80">
        <v>812</v>
      </c>
      <c r="C14" s="80">
        <v>1500</v>
      </c>
      <c r="D14" s="80">
        <f t="shared" si="1"/>
        <v>184.7</v>
      </c>
      <c r="E14" s="46">
        <f t="shared" si="0"/>
        <v>84.72906403940887</v>
      </c>
    </row>
    <row r="15" spans="1:5" ht="27" customHeight="1">
      <c r="A15" s="2" t="s">
        <v>19</v>
      </c>
      <c r="B15" s="80">
        <v>1982</v>
      </c>
      <c r="C15" s="80">
        <v>2500</v>
      </c>
      <c r="D15" s="80">
        <f t="shared" si="1"/>
        <v>126.1</v>
      </c>
      <c r="E15" s="46">
        <f t="shared" si="0"/>
        <v>26.13521695257316</v>
      </c>
    </row>
    <row r="16" spans="1:5" ht="27" customHeight="1">
      <c r="A16" s="2" t="s">
        <v>20</v>
      </c>
      <c r="B16" s="80">
        <v>556</v>
      </c>
      <c r="C16" s="80">
        <v>600</v>
      </c>
      <c r="D16" s="80">
        <f t="shared" si="1"/>
        <v>107.9</v>
      </c>
      <c r="E16" s="46">
        <f t="shared" si="0"/>
        <v>7.913669064748201</v>
      </c>
    </row>
    <row r="17" spans="1:5" ht="27" customHeight="1">
      <c r="A17" s="2" t="s">
        <v>21</v>
      </c>
      <c r="B17" s="80">
        <v>6359</v>
      </c>
      <c r="C17" s="80">
        <v>9000</v>
      </c>
      <c r="D17" s="80">
        <f t="shared" si="1"/>
        <v>141.5</v>
      </c>
      <c r="E17" s="46">
        <f t="shared" si="0"/>
        <v>41.53168737222834</v>
      </c>
    </row>
    <row r="18" spans="1:5" ht="27" customHeight="1">
      <c r="A18" s="2" t="s">
        <v>22</v>
      </c>
      <c r="B18" s="80">
        <v>2468</v>
      </c>
      <c r="C18" s="80">
        <v>2600</v>
      </c>
      <c r="D18" s="80">
        <f t="shared" si="1"/>
        <v>105.3</v>
      </c>
      <c r="E18" s="46">
        <f t="shared" si="0"/>
        <v>5.348460291734198</v>
      </c>
    </row>
    <row r="19" spans="1:5" ht="27" customHeight="1">
      <c r="A19" s="2" t="s">
        <v>23</v>
      </c>
      <c r="B19" s="80">
        <v>1761</v>
      </c>
      <c r="C19" s="80">
        <v>1900</v>
      </c>
      <c r="D19" s="80">
        <f t="shared" si="1"/>
        <v>107.9</v>
      </c>
      <c r="E19" s="46">
        <f t="shared" si="0"/>
        <v>7.893242475865986</v>
      </c>
    </row>
    <row r="20" spans="1:5" ht="27" customHeight="1">
      <c r="A20" s="2" t="s">
        <v>24</v>
      </c>
      <c r="B20" s="80"/>
      <c r="C20" s="80"/>
      <c r="D20" s="80"/>
      <c r="E20" s="46" t="e">
        <f t="shared" si="0"/>
        <v>#DIV/0!</v>
      </c>
    </row>
    <row r="21" spans="1:5" ht="27" customHeight="1">
      <c r="A21" s="2" t="s">
        <v>25</v>
      </c>
      <c r="B21" s="80">
        <f>SUM(B22:B28)</f>
        <v>21352</v>
      </c>
      <c r="C21" s="80">
        <f>SUM(C22:C28)</f>
        <v>21310</v>
      </c>
      <c r="D21" s="80">
        <f t="shared" si="1"/>
        <v>99.8</v>
      </c>
      <c r="E21" s="46">
        <f t="shared" si="0"/>
        <v>-0.1967028849756463</v>
      </c>
    </row>
    <row r="22" spans="1:5" ht="27" customHeight="1">
      <c r="A22" s="2" t="s">
        <v>26</v>
      </c>
      <c r="B22" s="80">
        <v>929</v>
      </c>
      <c r="C22" s="80">
        <v>1100</v>
      </c>
      <c r="D22" s="80">
        <f t="shared" si="1"/>
        <v>118.4</v>
      </c>
      <c r="E22" s="46">
        <f t="shared" si="0"/>
        <v>18.406889128094726</v>
      </c>
    </row>
    <row r="23" spans="1:5" ht="27" customHeight="1">
      <c r="A23" s="2" t="s">
        <v>27</v>
      </c>
      <c r="B23" s="80">
        <v>1433</v>
      </c>
      <c r="C23" s="80">
        <v>1500</v>
      </c>
      <c r="D23" s="80">
        <f t="shared" si="1"/>
        <v>104.7</v>
      </c>
      <c r="E23" s="46">
        <f t="shared" si="0"/>
        <v>4.675505931612003</v>
      </c>
    </row>
    <row r="24" spans="1:5" ht="27" customHeight="1">
      <c r="A24" s="2" t="s">
        <v>28</v>
      </c>
      <c r="B24" s="80">
        <v>2924</v>
      </c>
      <c r="C24" s="80">
        <v>3000</v>
      </c>
      <c r="D24" s="80">
        <f t="shared" si="1"/>
        <v>102.6</v>
      </c>
      <c r="E24" s="46">
        <f t="shared" si="0"/>
        <v>2.5991792065663475</v>
      </c>
    </row>
    <row r="25" spans="1:5" ht="27" customHeight="1">
      <c r="A25" s="2" t="s">
        <v>29</v>
      </c>
      <c r="B25" s="80"/>
      <c r="C25" s="80"/>
      <c r="D25" s="80"/>
      <c r="E25" s="46" t="e">
        <f t="shared" si="0"/>
        <v>#DIV/0!</v>
      </c>
    </row>
    <row r="26" spans="1:5" ht="27" customHeight="1">
      <c r="A26" s="2" t="s">
        <v>30</v>
      </c>
      <c r="B26" s="80">
        <v>15581</v>
      </c>
      <c r="C26" s="80">
        <v>15610</v>
      </c>
      <c r="D26" s="80">
        <f t="shared" si="1"/>
        <v>100.2</v>
      </c>
      <c r="E26" s="46">
        <f t="shared" si="0"/>
        <v>0.18612412553751365</v>
      </c>
    </row>
    <row r="27" spans="1:5" ht="27" customHeight="1">
      <c r="A27" s="2" t="s">
        <v>31</v>
      </c>
      <c r="B27" s="80">
        <v>396</v>
      </c>
      <c r="C27" s="80"/>
      <c r="D27" s="80"/>
      <c r="E27" s="46">
        <f t="shared" si="0"/>
        <v>-100</v>
      </c>
    </row>
    <row r="28" spans="1:5" ht="27" customHeight="1">
      <c r="A28" s="2" t="s">
        <v>32</v>
      </c>
      <c r="B28" s="80">
        <v>89</v>
      </c>
      <c r="C28" s="80">
        <v>100</v>
      </c>
      <c r="D28" s="80">
        <f t="shared" si="1"/>
        <v>112.4</v>
      </c>
      <c r="E28" s="46">
        <f t="shared" si="0"/>
        <v>12.359550561797752</v>
      </c>
    </row>
    <row r="29" spans="1:5" ht="27" customHeight="1">
      <c r="A29" s="2" t="s">
        <v>33</v>
      </c>
      <c r="B29" s="80">
        <v>24</v>
      </c>
      <c r="C29" s="80"/>
      <c r="D29" s="80"/>
      <c r="E29" s="46">
        <f t="shared" si="0"/>
        <v>-100</v>
      </c>
    </row>
    <row r="30" spans="1:5" ht="27" customHeight="1">
      <c r="A30" s="29" t="s">
        <v>1028</v>
      </c>
      <c r="B30" s="80">
        <f>B4+B21</f>
        <v>54369</v>
      </c>
      <c r="C30" s="80">
        <f>C4+C21</f>
        <v>55410</v>
      </c>
      <c r="D30" s="80">
        <f t="shared" si="1"/>
        <v>101.9</v>
      </c>
      <c r="E30" s="46">
        <f t="shared" si="0"/>
        <v>1.9146940352038848</v>
      </c>
    </row>
    <row r="31" spans="1:4" ht="18.75" customHeight="1">
      <c r="A31" s="140" t="s">
        <v>35</v>
      </c>
      <c r="B31" s="140"/>
      <c r="C31" s="140"/>
      <c r="D31" s="140"/>
    </row>
  </sheetData>
  <sheetProtection/>
  <mergeCells count="2">
    <mergeCell ref="A1:D1"/>
    <mergeCell ref="A31:D31"/>
  </mergeCells>
  <printOptions horizontalCentered="1"/>
  <pageMargins left="0.47" right="0.47" top="0.61" bottom="0.29" header="0.31" footer="0.39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C15"/>
  <sheetViews>
    <sheetView workbookViewId="0" topLeftCell="A1">
      <selection activeCell="C8" sqref="C8"/>
    </sheetView>
  </sheetViews>
  <sheetFormatPr defaultColWidth="9.00390625" defaultRowHeight="14.25"/>
  <cols>
    <col min="1" max="1" width="42.625" style="47" customWidth="1"/>
    <col min="2" max="3" width="15.875" style="47" customWidth="1"/>
    <col min="4" max="16384" width="9.00390625" style="47" customWidth="1"/>
  </cols>
  <sheetData>
    <row r="1" spans="1:3" ht="44.25" customHeight="1">
      <c r="A1" s="145" t="s">
        <v>1323</v>
      </c>
      <c r="B1" s="145"/>
      <c r="C1" s="145"/>
    </row>
    <row r="2" spans="1:3" ht="29.25" customHeight="1">
      <c r="A2" s="147" t="s">
        <v>0</v>
      </c>
      <c r="B2" s="147"/>
      <c r="C2" s="147"/>
    </row>
    <row r="3" spans="1:3" ht="29.25" customHeight="1">
      <c r="A3" s="49" t="s">
        <v>1349</v>
      </c>
      <c r="B3" s="49" t="s">
        <v>1001</v>
      </c>
      <c r="C3" s="49" t="s">
        <v>1002</v>
      </c>
    </row>
    <row r="4" spans="1:3" ht="29.25" customHeight="1">
      <c r="A4" s="50" t="s">
        <v>1350</v>
      </c>
      <c r="B4" s="51">
        <v>4400</v>
      </c>
      <c r="C4" s="51"/>
    </row>
    <row r="5" spans="1:3" ht="29.25" customHeight="1">
      <c r="A5" s="119" t="s">
        <v>1351</v>
      </c>
      <c r="B5" s="48"/>
      <c r="C5" s="51"/>
    </row>
    <row r="6" spans="1:3" ht="29.25" customHeight="1">
      <c r="A6" s="119" t="s">
        <v>1352</v>
      </c>
      <c r="B6" s="48"/>
      <c r="C6" s="51">
        <v>2490</v>
      </c>
    </row>
    <row r="7" spans="1:3" ht="29.25" customHeight="1">
      <c r="A7" s="120" t="s">
        <v>1353</v>
      </c>
      <c r="B7" s="48"/>
      <c r="C7" s="51">
        <v>1936</v>
      </c>
    </row>
    <row r="8" spans="1:3" ht="29.25" customHeight="1" thickBot="1">
      <c r="A8" s="121" t="s">
        <v>1354</v>
      </c>
      <c r="B8" s="48"/>
      <c r="C8" s="51"/>
    </row>
    <row r="9" spans="1:3" ht="29.25" customHeight="1" thickBot="1">
      <c r="A9" s="121" t="s">
        <v>1347</v>
      </c>
      <c r="B9" s="51"/>
      <c r="C9" s="51"/>
    </row>
    <row r="10" spans="1:3" ht="29.25" customHeight="1" thickBot="1">
      <c r="A10" s="121" t="s">
        <v>1355</v>
      </c>
      <c r="B10" s="51"/>
      <c r="C10" s="51"/>
    </row>
    <row r="11" spans="1:3" ht="29.25" customHeight="1">
      <c r="A11" s="52"/>
      <c r="B11" s="52"/>
      <c r="C11" s="52"/>
    </row>
    <row r="12" spans="1:3" ht="29.25" customHeight="1">
      <c r="A12" s="52"/>
      <c r="B12" s="52"/>
      <c r="C12" s="52"/>
    </row>
    <row r="13" spans="1:3" ht="29.25" customHeight="1">
      <c r="A13" s="52"/>
      <c r="B13" s="52"/>
      <c r="C13" s="52"/>
    </row>
    <row r="14" spans="1:3" ht="29.25" customHeight="1">
      <c r="A14" s="52"/>
      <c r="B14" s="52"/>
      <c r="C14" s="52"/>
    </row>
    <row r="15" spans="1:3" ht="29.25" customHeight="1">
      <c r="A15" s="52"/>
      <c r="B15" s="52"/>
      <c r="C15" s="52"/>
    </row>
    <row r="16" ht="29.25" customHeight="1"/>
  </sheetData>
  <mergeCells count="2">
    <mergeCell ref="A1:C1"/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D11"/>
  <sheetViews>
    <sheetView zoomScalePageLayoutView="0" workbookViewId="0" topLeftCell="A1">
      <selection activeCell="A3" sqref="A3"/>
    </sheetView>
  </sheetViews>
  <sheetFormatPr defaultColWidth="8.00390625" defaultRowHeight="14.25"/>
  <cols>
    <col min="1" max="1" width="32.75390625" style="14" customWidth="1"/>
    <col min="2" max="2" width="14.375" style="14" customWidth="1"/>
    <col min="3" max="3" width="14.75390625" style="14" customWidth="1"/>
    <col min="4" max="4" width="17.50390625" style="14" customWidth="1"/>
    <col min="5" max="16384" width="8.00390625" style="14" customWidth="1"/>
  </cols>
  <sheetData>
    <row r="1" spans="1:4" ht="39" customHeight="1">
      <c r="A1" s="150" t="s">
        <v>1327</v>
      </c>
      <c r="B1" s="150"/>
      <c r="C1" s="150"/>
      <c r="D1" s="150"/>
    </row>
    <row r="2" ht="19.5" customHeight="1">
      <c r="D2" s="41" t="s">
        <v>990</v>
      </c>
    </row>
    <row r="3" spans="1:4" ht="44.25" customHeight="1">
      <c r="A3" s="39" t="s">
        <v>3</v>
      </c>
      <c r="B3" s="11" t="s">
        <v>1325</v>
      </c>
      <c r="C3" s="11" t="s">
        <v>1326</v>
      </c>
      <c r="D3" s="11" t="s">
        <v>4</v>
      </c>
    </row>
    <row r="4" spans="1:4" ht="30.75" customHeight="1">
      <c r="A4" s="64" t="s">
        <v>988</v>
      </c>
      <c r="B4" s="65"/>
      <c r="C4" s="65"/>
      <c r="D4" s="65"/>
    </row>
    <row r="5" spans="1:4" ht="30.75" customHeight="1">
      <c r="A5" s="64" t="s">
        <v>986</v>
      </c>
      <c r="B5" s="65"/>
      <c r="C5" s="65"/>
      <c r="D5" s="66"/>
    </row>
    <row r="6" spans="1:4" ht="30.75" customHeight="1">
      <c r="A6" s="64" t="s">
        <v>984</v>
      </c>
      <c r="B6" s="65"/>
      <c r="C6" s="65"/>
      <c r="D6" s="66"/>
    </row>
    <row r="7" spans="1:4" ht="30.75" customHeight="1">
      <c r="A7" s="64" t="s">
        <v>982</v>
      </c>
      <c r="B7" s="65"/>
      <c r="C7" s="65"/>
      <c r="D7" s="65"/>
    </row>
    <row r="8" spans="1:4" ht="30.75" customHeight="1">
      <c r="A8" s="64" t="s">
        <v>980</v>
      </c>
      <c r="B8" s="65"/>
      <c r="C8" s="65"/>
      <c r="D8" s="65"/>
    </row>
    <row r="9" spans="1:4" ht="30.75" customHeight="1">
      <c r="A9" s="64" t="s">
        <v>978</v>
      </c>
      <c r="B9" s="65"/>
      <c r="C9" s="65"/>
      <c r="D9" s="66"/>
    </row>
    <row r="10" spans="1:4" ht="30.75" customHeight="1">
      <c r="A10" s="39" t="s">
        <v>975</v>
      </c>
      <c r="B10" s="65"/>
      <c r="C10" s="65"/>
      <c r="D10" s="65"/>
    </row>
    <row r="11" spans="1:4" ht="30.75" customHeight="1">
      <c r="A11" s="148"/>
      <c r="B11" s="149"/>
      <c r="C11" s="63"/>
      <c r="D11" s="63"/>
    </row>
  </sheetData>
  <sheetProtection/>
  <mergeCells count="2">
    <mergeCell ref="A11:B11"/>
    <mergeCell ref="A1:D1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D13"/>
  <sheetViews>
    <sheetView workbookViewId="0" topLeftCell="A1">
      <selection activeCell="A3" sqref="A3"/>
    </sheetView>
  </sheetViews>
  <sheetFormatPr defaultColWidth="8.00390625" defaultRowHeight="14.25"/>
  <cols>
    <col min="1" max="1" width="36.00390625" style="14" customWidth="1"/>
    <col min="2" max="2" width="14.75390625" style="14" customWidth="1"/>
    <col min="3" max="3" width="14.625" style="14" customWidth="1"/>
    <col min="4" max="4" width="16.25390625" style="14" customWidth="1"/>
    <col min="5" max="16384" width="8.00390625" style="14" customWidth="1"/>
  </cols>
  <sheetData>
    <row r="1" spans="1:4" ht="39" customHeight="1">
      <c r="A1" s="150" t="s">
        <v>1324</v>
      </c>
      <c r="B1" s="150"/>
      <c r="C1" s="150"/>
      <c r="D1" s="150"/>
    </row>
    <row r="2" ht="19.5" customHeight="1">
      <c r="D2" s="40" t="s">
        <v>990</v>
      </c>
    </row>
    <row r="3" spans="1:4" ht="44.25" customHeight="1">
      <c r="A3" s="39" t="s">
        <v>2</v>
      </c>
      <c r="B3" s="11" t="s">
        <v>1325</v>
      </c>
      <c r="C3" s="11" t="s">
        <v>1326</v>
      </c>
      <c r="D3" s="11" t="s">
        <v>999</v>
      </c>
    </row>
    <row r="4" spans="1:4" ht="30.75" customHeight="1">
      <c r="A4" s="64" t="s">
        <v>987</v>
      </c>
      <c r="B4" s="65"/>
      <c r="C4" s="65"/>
      <c r="D4" s="65"/>
    </row>
    <row r="5" spans="1:4" ht="30.75" customHeight="1">
      <c r="A5" s="64" t="s">
        <v>985</v>
      </c>
      <c r="B5" s="65"/>
      <c r="C5" s="65"/>
      <c r="D5" s="66"/>
    </row>
    <row r="6" spans="1:4" ht="30.75" customHeight="1">
      <c r="A6" s="64" t="s">
        <v>983</v>
      </c>
      <c r="B6" s="65"/>
      <c r="C6" s="65"/>
      <c r="D6" s="66"/>
    </row>
    <row r="7" spans="1:4" ht="30.75" customHeight="1">
      <c r="A7" s="64" t="s">
        <v>981</v>
      </c>
      <c r="B7" s="65"/>
      <c r="C7" s="65"/>
      <c r="D7" s="65"/>
    </row>
    <row r="8" spans="1:4" ht="30.75" customHeight="1">
      <c r="A8" s="64" t="s">
        <v>979</v>
      </c>
      <c r="B8" s="65"/>
      <c r="C8" s="65"/>
      <c r="D8" s="65"/>
    </row>
    <row r="9" spans="1:4" ht="30.75" customHeight="1">
      <c r="A9" s="64" t="s">
        <v>977</v>
      </c>
      <c r="B9" s="65"/>
      <c r="C9" s="65"/>
      <c r="D9" s="66"/>
    </row>
    <row r="10" spans="1:4" ht="30.75" customHeight="1">
      <c r="A10" s="64" t="s">
        <v>976</v>
      </c>
      <c r="B10" s="65"/>
      <c r="C10" s="65"/>
      <c r="D10" s="66"/>
    </row>
    <row r="11" spans="1:4" ht="30.75" customHeight="1">
      <c r="A11" s="39" t="s">
        <v>5</v>
      </c>
      <c r="B11" s="65"/>
      <c r="C11" s="65"/>
      <c r="D11" s="65"/>
    </row>
    <row r="12" spans="1:4" ht="30.75" customHeight="1">
      <c r="A12" s="148"/>
      <c r="B12" s="149"/>
      <c r="C12" s="63"/>
      <c r="D12" s="63"/>
    </row>
    <row r="13" spans="1:4" ht="15">
      <c r="A13" s="42"/>
      <c r="B13" s="42"/>
      <c r="C13" s="42"/>
      <c r="D13" s="42"/>
    </row>
  </sheetData>
  <sheetProtection/>
  <mergeCells count="2">
    <mergeCell ref="A12:B12"/>
    <mergeCell ref="A1:D1"/>
  </mergeCells>
  <printOptions horizontalCentered="1"/>
  <pageMargins left="0.6" right="0.7" top="0.984251968503937" bottom="0.984251968503937" header="0.5118110236220472" footer="0.5118110236220472"/>
  <pageSetup fitToHeight="0" fitToWidth="0"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N14"/>
  <sheetViews>
    <sheetView tabSelected="1" workbookViewId="0" topLeftCell="A1">
      <selection activeCell="A12" sqref="A12"/>
    </sheetView>
  </sheetViews>
  <sheetFormatPr defaultColWidth="8.00390625" defaultRowHeight="14.25" customHeight="1"/>
  <cols>
    <col min="1" max="1" width="31.25390625" style="15" customWidth="1"/>
    <col min="2" max="2" width="11.875" style="15" customWidth="1"/>
    <col min="3" max="4" width="11.375" style="15" customWidth="1"/>
    <col min="5" max="5" width="11.50390625" style="15" customWidth="1"/>
    <col min="6" max="6" width="9.625" style="15" customWidth="1"/>
    <col min="7" max="7" width="11.125" style="15" customWidth="1"/>
    <col min="8" max="8" width="8.50390625" style="15" customWidth="1"/>
    <col min="9" max="9" width="8.25390625" style="15" customWidth="1"/>
    <col min="10" max="10" width="7.75390625" style="15" customWidth="1"/>
    <col min="11" max="12" width="8.00390625" style="15" customWidth="1"/>
    <col min="13" max="13" width="21.25390625" style="15" customWidth="1"/>
    <col min="14" max="14" width="17.375" style="15" customWidth="1"/>
    <col min="15" max="16384" width="8.00390625" style="15" customWidth="1"/>
  </cols>
  <sheetData>
    <row r="1" spans="1:10" ht="39.75" customHeight="1">
      <c r="A1" s="151" t="s">
        <v>1273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ht="21.75" customHeight="1">
      <c r="A2" s="16"/>
      <c r="B2" s="17"/>
      <c r="C2" s="17"/>
      <c r="D2" s="17"/>
      <c r="E2" s="17"/>
      <c r="F2" s="17"/>
      <c r="G2" s="17"/>
      <c r="H2" s="17"/>
      <c r="I2" s="152" t="s">
        <v>6</v>
      </c>
      <c r="J2" s="152"/>
    </row>
    <row r="3" spans="1:10" s="23" customFormat="1" ht="52.5" customHeight="1">
      <c r="A3" s="18" t="s">
        <v>989</v>
      </c>
      <c r="B3" s="19" t="s">
        <v>895</v>
      </c>
      <c r="C3" s="44" t="s">
        <v>1253</v>
      </c>
      <c r="D3" s="20" t="s">
        <v>991</v>
      </c>
      <c r="E3" s="21" t="s">
        <v>992</v>
      </c>
      <c r="F3" s="22" t="s">
        <v>993</v>
      </c>
      <c r="G3" s="22" t="s">
        <v>994</v>
      </c>
      <c r="H3" s="22" t="s">
        <v>995</v>
      </c>
      <c r="I3" s="19" t="s">
        <v>996</v>
      </c>
      <c r="J3" s="20" t="s">
        <v>997</v>
      </c>
    </row>
    <row r="4" spans="1:14" s="27" customFormat="1" ht="27.75" customHeight="1">
      <c r="A4" s="104" t="s">
        <v>1260</v>
      </c>
      <c r="B4" s="24">
        <f aca="true" t="shared" si="0" ref="B4:B9">SUM(C4:J4)</f>
        <v>48696</v>
      </c>
      <c r="C4" s="24">
        <v>17418</v>
      </c>
      <c r="D4" s="24">
        <v>22656</v>
      </c>
      <c r="E4" s="24">
        <v>372</v>
      </c>
      <c r="F4" s="24">
        <v>5559</v>
      </c>
      <c r="G4" s="24">
        <v>2325</v>
      </c>
      <c r="H4" s="24">
        <v>99</v>
      </c>
      <c r="I4" s="25">
        <v>178</v>
      </c>
      <c r="J4" s="26">
        <v>89</v>
      </c>
      <c r="M4" s="93"/>
      <c r="N4" s="93"/>
    </row>
    <row r="5" spans="1:14" s="27" customFormat="1" ht="27.75" customHeight="1">
      <c r="A5" s="104" t="s">
        <v>1261</v>
      </c>
      <c r="B5" s="24">
        <f t="shared" si="0"/>
        <v>464</v>
      </c>
      <c r="C5" s="24">
        <v>30</v>
      </c>
      <c r="D5" s="24">
        <v>10</v>
      </c>
      <c r="E5" s="24">
        <v>110</v>
      </c>
      <c r="F5" s="24">
        <v>113</v>
      </c>
      <c r="G5" s="24">
        <v>148</v>
      </c>
      <c r="H5" s="24">
        <v>7</v>
      </c>
      <c r="I5" s="25">
        <v>40</v>
      </c>
      <c r="J5" s="26">
        <v>6</v>
      </c>
      <c r="M5" s="93"/>
      <c r="N5" s="93"/>
    </row>
    <row r="6" spans="1:14" s="27" customFormat="1" ht="27.75" customHeight="1">
      <c r="A6" s="104" t="s">
        <v>1262</v>
      </c>
      <c r="B6" s="24">
        <f t="shared" si="0"/>
        <v>46368</v>
      </c>
      <c r="C6" s="24">
        <v>8723</v>
      </c>
      <c r="D6" s="24">
        <v>30403</v>
      </c>
      <c r="E6" s="24">
        <v>1491</v>
      </c>
      <c r="F6" s="24"/>
      <c r="G6" s="24">
        <v>5751</v>
      </c>
      <c r="H6" s="24"/>
      <c r="I6" s="25"/>
      <c r="J6" s="26"/>
      <c r="M6" s="93"/>
      <c r="N6" s="93"/>
    </row>
    <row r="7" spans="1:14" s="27" customFormat="1" ht="27.75" customHeight="1">
      <c r="A7" s="104" t="s">
        <v>1263</v>
      </c>
      <c r="B7" s="24">
        <f t="shared" si="0"/>
        <v>3</v>
      </c>
      <c r="C7" s="24">
        <v>3</v>
      </c>
      <c r="D7" s="24"/>
      <c r="E7" s="24"/>
      <c r="F7" s="24"/>
      <c r="G7" s="24"/>
      <c r="H7" s="24"/>
      <c r="I7" s="25"/>
      <c r="J7" s="28"/>
      <c r="M7" s="93"/>
      <c r="N7" s="93"/>
    </row>
    <row r="8" spans="1:13" s="27" customFormat="1" ht="27.75" customHeight="1">
      <c r="A8" s="105" t="s">
        <v>1264</v>
      </c>
      <c r="B8" s="24">
        <f t="shared" si="0"/>
        <v>242</v>
      </c>
      <c r="C8" s="94">
        <v>240</v>
      </c>
      <c r="D8" s="94"/>
      <c r="E8" s="94">
        <v>1</v>
      </c>
      <c r="F8" s="94"/>
      <c r="G8" s="94"/>
      <c r="H8" s="94"/>
      <c r="I8" s="94">
        <v>1</v>
      </c>
      <c r="J8" s="94"/>
      <c r="M8" s="93"/>
    </row>
    <row r="9" spans="1:13" s="27" customFormat="1" ht="27.75" customHeight="1">
      <c r="A9" s="106" t="s">
        <v>1265</v>
      </c>
      <c r="B9" s="24">
        <f t="shared" si="0"/>
        <v>14454</v>
      </c>
      <c r="C9" s="26">
        <v>14454</v>
      </c>
      <c r="D9" s="26"/>
      <c r="E9" s="26"/>
      <c r="F9" s="26"/>
      <c r="G9" s="26"/>
      <c r="H9" s="26"/>
      <c r="I9" s="26"/>
      <c r="J9" s="26"/>
      <c r="M9" s="93"/>
    </row>
    <row r="10" spans="1:13" s="27" customFormat="1" ht="27.75" customHeight="1">
      <c r="A10" s="43" t="s">
        <v>1266</v>
      </c>
      <c r="B10" s="95">
        <f>SUM(C10:J10)</f>
        <v>110227</v>
      </c>
      <c r="C10" s="107">
        <f>SUM(C4:C9)</f>
        <v>40868</v>
      </c>
      <c r="D10" s="107">
        <f aca="true" t="shared" si="1" ref="D10:J10">SUM(D4:D9)</f>
        <v>53069</v>
      </c>
      <c r="E10" s="107">
        <f t="shared" si="1"/>
        <v>1974</v>
      </c>
      <c r="F10" s="107">
        <f t="shared" si="1"/>
        <v>5672</v>
      </c>
      <c r="G10" s="107">
        <f t="shared" si="1"/>
        <v>8224</v>
      </c>
      <c r="H10" s="107">
        <f t="shared" si="1"/>
        <v>106</v>
      </c>
      <c r="I10" s="107">
        <f t="shared" si="1"/>
        <v>219</v>
      </c>
      <c r="J10" s="107">
        <f t="shared" si="1"/>
        <v>95</v>
      </c>
      <c r="M10" s="93"/>
    </row>
    <row r="13" spans="3:10" ht="14.25" customHeight="1">
      <c r="C13" s="96"/>
      <c r="D13" s="96"/>
      <c r="E13" s="96"/>
      <c r="F13" s="96"/>
      <c r="G13" s="96"/>
      <c r="H13" s="96"/>
      <c r="I13" s="96"/>
      <c r="J13" s="96"/>
    </row>
    <row r="14" ht="14.25" customHeight="1">
      <c r="C14" s="97"/>
    </row>
  </sheetData>
  <mergeCells count="2">
    <mergeCell ref="A1:J1"/>
    <mergeCell ref="I2:J2"/>
  </mergeCells>
  <printOptions/>
  <pageMargins left="0.68" right="0.7479166666666667" top="0.9840277777777777" bottom="0.9840277777777777" header="0.5111111111111111" footer="0.5111111111111111"/>
  <pageSetup errors="blank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J10"/>
  <sheetViews>
    <sheetView workbookViewId="0" topLeftCell="A1">
      <selection activeCell="A9" sqref="A9"/>
    </sheetView>
  </sheetViews>
  <sheetFormatPr defaultColWidth="8.00390625" defaultRowHeight="14.25" customHeight="1"/>
  <cols>
    <col min="1" max="1" width="31.25390625" style="15" customWidth="1"/>
    <col min="2" max="2" width="11.875" style="15" customWidth="1"/>
    <col min="3" max="4" width="11.375" style="15" customWidth="1"/>
    <col min="5" max="5" width="11.50390625" style="15" customWidth="1"/>
    <col min="6" max="6" width="9.625" style="15" customWidth="1"/>
    <col min="7" max="7" width="11.125" style="15" customWidth="1"/>
    <col min="8" max="8" width="8.50390625" style="15" customWidth="1"/>
    <col min="9" max="9" width="8.25390625" style="15" customWidth="1"/>
    <col min="10" max="10" width="7.75390625" style="15" customWidth="1"/>
    <col min="11" max="16384" width="8.00390625" style="15" bestFit="1" customWidth="1"/>
  </cols>
  <sheetData>
    <row r="1" spans="1:10" ht="39.75" customHeight="1">
      <c r="A1" s="151" t="s">
        <v>1272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ht="26.25" customHeight="1">
      <c r="A2" s="16"/>
      <c r="B2" s="17"/>
      <c r="C2" s="17"/>
      <c r="D2" s="17"/>
      <c r="E2" s="17"/>
      <c r="F2" s="17"/>
      <c r="G2" s="17"/>
      <c r="H2" s="17"/>
      <c r="I2" s="152" t="s">
        <v>6</v>
      </c>
      <c r="J2" s="152"/>
    </row>
    <row r="3" spans="1:10" s="23" customFormat="1" ht="52.5" customHeight="1">
      <c r="A3" s="18" t="s">
        <v>989</v>
      </c>
      <c r="B3" s="19" t="s">
        <v>895</v>
      </c>
      <c r="C3" s="44" t="s">
        <v>1254</v>
      </c>
      <c r="D3" s="20" t="s">
        <v>991</v>
      </c>
      <c r="E3" s="21" t="s">
        <v>992</v>
      </c>
      <c r="F3" s="22" t="s">
        <v>993</v>
      </c>
      <c r="G3" s="22" t="s">
        <v>994</v>
      </c>
      <c r="H3" s="22" t="s">
        <v>995</v>
      </c>
      <c r="I3" s="19" t="s">
        <v>996</v>
      </c>
      <c r="J3" s="20" t="s">
        <v>997</v>
      </c>
    </row>
    <row r="4" spans="1:10" s="27" customFormat="1" ht="27.75" customHeight="1">
      <c r="A4" s="104" t="s">
        <v>1267</v>
      </c>
      <c r="B4" s="108">
        <f>SUM(C4:J4)</f>
        <v>108739</v>
      </c>
      <c r="C4" s="94">
        <v>40777</v>
      </c>
      <c r="D4" s="94">
        <v>53069</v>
      </c>
      <c r="E4" s="94">
        <v>1565</v>
      </c>
      <c r="F4" s="94">
        <v>5817</v>
      </c>
      <c r="G4" s="94">
        <f>6894+355</f>
        <v>7249</v>
      </c>
      <c r="H4" s="94">
        <v>17</v>
      </c>
      <c r="I4" s="98">
        <v>159</v>
      </c>
      <c r="J4" s="99">
        <v>86</v>
      </c>
    </row>
    <row r="5" spans="1:10" s="27" customFormat="1" ht="27.75" customHeight="1">
      <c r="A5" s="104" t="s">
        <v>1268</v>
      </c>
      <c r="B5" s="108">
        <f>SUM(C5:J5)</f>
        <v>0</v>
      </c>
      <c r="C5" s="26"/>
      <c r="D5" s="26"/>
      <c r="E5" s="26"/>
      <c r="F5" s="26"/>
      <c r="G5" s="26"/>
      <c r="H5" s="26"/>
      <c r="I5" s="26"/>
      <c r="J5" s="26"/>
    </row>
    <row r="6" spans="1:10" s="27" customFormat="1" ht="27.75" customHeight="1">
      <c r="A6" s="104" t="s">
        <v>1269</v>
      </c>
      <c r="B6" s="108">
        <f>SUM(C6:J6)</f>
        <v>115</v>
      </c>
      <c r="C6" s="26">
        <v>90</v>
      </c>
      <c r="D6" s="26"/>
      <c r="E6" s="26">
        <v>25</v>
      </c>
      <c r="F6" s="26"/>
      <c r="G6" s="26"/>
      <c r="H6" s="26"/>
      <c r="I6" s="26"/>
      <c r="J6" s="26"/>
    </row>
    <row r="7" spans="1:10" s="27" customFormat="1" ht="27.75" customHeight="1">
      <c r="A7" s="104" t="s">
        <v>1270</v>
      </c>
      <c r="B7" s="108">
        <f>SUM(C7:J7)</f>
        <v>14</v>
      </c>
      <c r="C7" s="26"/>
      <c r="D7" s="26"/>
      <c r="E7" s="26"/>
      <c r="F7" s="26"/>
      <c r="G7" s="26"/>
      <c r="H7" s="26"/>
      <c r="I7" s="26">
        <v>14</v>
      </c>
      <c r="J7" s="26"/>
    </row>
    <row r="8" spans="1:10" s="23" customFormat="1" ht="27.75" customHeight="1">
      <c r="A8" s="45" t="s">
        <v>1271</v>
      </c>
      <c r="B8" s="109">
        <f>SUM(C8:J8)</f>
        <v>108868</v>
      </c>
      <c r="C8" s="26">
        <f>SUM(C4:C7)</f>
        <v>40867</v>
      </c>
      <c r="D8" s="26">
        <f aca="true" t="shared" si="0" ref="D8:J8">SUM(D4:D7)</f>
        <v>53069</v>
      </c>
      <c r="E8" s="26">
        <f t="shared" si="0"/>
        <v>1590</v>
      </c>
      <c r="F8" s="26">
        <f t="shared" si="0"/>
        <v>5817</v>
      </c>
      <c r="G8" s="26">
        <f t="shared" si="0"/>
        <v>7249</v>
      </c>
      <c r="H8" s="26">
        <f t="shared" si="0"/>
        <v>17</v>
      </c>
      <c r="I8" s="26">
        <f t="shared" si="0"/>
        <v>173</v>
      </c>
      <c r="J8" s="26">
        <f t="shared" si="0"/>
        <v>86</v>
      </c>
    </row>
    <row r="10" spans="3:10" ht="14.25" customHeight="1">
      <c r="C10" s="96"/>
      <c r="D10" s="96"/>
      <c r="E10" s="96"/>
      <c r="F10" s="96"/>
      <c r="G10" s="96"/>
      <c r="H10" s="96"/>
      <c r="I10" s="96"/>
      <c r="J10" s="96"/>
    </row>
  </sheetData>
  <mergeCells count="2">
    <mergeCell ref="A1:J1"/>
    <mergeCell ref="I2:J2"/>
  </mergeCells>
  <printOptions/>
  <pageMargins left="0.7479166666666667" right="0.56" top="0.9840277777777777" bottom="0.9840277777777777" header="0.5111111111111111" footer="0.5111111111111111"/>
  <pageSetup errors="blank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H1314"/>
  <sheetViews>
    <sheetView zoomScalePageLayoutView="0" workbookViewId="0" topLeftCell="A1">
      <selection activeCell="K1212" sqref="K1212"/>
    </sheetView>
  </sheetViews>
  <sheetFormatPr defaultColWidth="9.00390625" defaultRowHeight="14.25"/>
  <cols>
    <col min="1" max="1" width="37.25390625" style="30" customWidth="1"/>
    <col min="2" max="3" width="13.875" style="35" customWidth="1"/>
    <col min="4" max="4" width="17.125" style="35" customWidth="1"/>
    <col min="5" max="9" width="0" style="30" hidden="1" customWidth="1"/>
    <col min="10" max="16384" width="9.00390625" style="30" customWidth="1"/>
  </cols>
  <sheetData>
    <row r="2" spans="1:4" s="6" customFormat="1" ht="36" customHeight="1">
      <c r="A2" s="139" t="s">
        <v>1335</v>
      </c>
      <c r="B2" s="139"/>
      <c r="C2" s="139"/>
      <c r="D2" s="139"/>
    </row>
    <row r="3" ht="26.25" customHeight="1">
      <c r="D3" s="35" t="s">
        <v>1336</v>
      </c>
    </row>
    <row r="4" spans="1:4" ht="36" customHeight="1">
      <c r="A4" s="31" t="s">
        <v>1337</v>
      </c>
      <c r="B4" s="11" t="s">
        <v>1338</v>
      </c>
      <c r="C4" s="11" t="s">
        <v>1339</v>
      </c>
      <c r="D4" s="11" t="s">
        <v>1340</v>
      </c>
    </row>
    <row r="5" spans="1:8" ht="19.5" customHeight="1">
      <c r="A5" s="2" t="s">
        <v>36</v>
      </c>
      <c r="B5" s="115">
        <v>17648</v>
      </c>
      <c r="C5" s="115">
        <v>9057</v>
      </c>
      <c r="D5" s="125">
        <f>ROUND(C5*100/B5,1)</f>
        <v>51.3</v>
      </c>
      <c r="F5" s="33"/>
      <c r="H5" s="33"/>
    </row>
    <row r="6" spans="1:8" ht="19.5" customHeight="1">
      <c r="A6" s="111" t="s">
        <v>37</v>
      </c>
      <c r="B6" s="110">
        <v>588</v>
      </c>
      <c r="C6" s="110">
        <v>400</v>
      </c>
      <c r="D6" s="125">
        <f>ROUND(C6*100/B6,1)</f>
        <v>68</v>
      </c>
      <c r="F6" s="33"/>
      <c r="H6" s="33"/>
    </row>
    <row r="7" spans="1:8" ht="19.5" customHeight="1">
      <c r="A7" s="111" t="s">
        <v>38</v>
      </c>
      <c r="B7" s="110">
        <v>467</v>
      </c>
      <c r="C7" s="110">
        <v>400</v>
      </c>
      <c r="D7" s="125">
        <f>ROUND(C7*100/B7,1)</f>
        <v>85.7</v>
      </c>
      <c r="F7" s="33"/>
      <c r="H7" s="33"/>
    </row>
    <row r="8" spans="1:8" ht="19.5" customHeight="1">
      <c r="A8" s="111" t="s">
        <v>39</v>
      </c>
      <c r="B8" s="110">
        <v>36</v>
      </c>
      <c r="C8" s="110"/>
      <c r="D8" s="125"/>
      <c r="F8" s="33"/>
      <c r="H8" s="33"/>
    </row>
    <row r="9" spans="1:8" ht="19.5" customHeight="1">
      <c r="A9" s="112" t="s">
        <v>40</v>
      </c>
      <c r="B9" s="110"/>
      <c r="C9" s="110"/>
      <c r="D9" s="125"/>
      <c r="F9" s="33"/>
      <c r="H9" s="33"/>
    </row>
    <row r="10" spans="1:8" ht="19.5" customHeight="1">
      <c r="A10" s="112" t="s">
        <v>41</v>
      </c>
      <c r="B10" s="110">
        <v>70</v>
      </c>
      <c r="C10" s="110"/>
      <c r="D10" s="125"/>
      <c r="F10" s="33"/>
      <c r="H10" s="33"/>
    </row>
    <row r="11" spans="1:8" ht="19.5" customHeight="1">
      <c r="A11" s="112" t="s">
        <v>42</v>
      </c>
      <c r="B11" s="110"/>
      <c r="C11" s="110"/>
      <c r="D11" s="125"/>
      <c r="F11" s="33"/>
      <c r="H11" s="33"/>
    </row>
    <row r="12" spans="1:8" ht="19.5" customHeight="1">
      <c r="A12" s="2" t="s">
        <v>43</v>
      </c>
      <c r="B12" s="110"/>
      <c r="C12" s="110"/>
      <c r="D12" s="125"/>
      <c r="F12" s="33"/>
      <c r="H12" s="33"/>
    </row>
    <row r="13" spans="1:8" ht="19.5" customHeight="1">
      <c r="A13" s="2" t="s">
        <v>1132</v>
      </c>
      <c r="B13" s="110"/>
      <c r="C13" s="110"/>
      <c r="D13" s="125"/>
      <c r="F13" s="33"/>
      <c r="H13" s="33"/>
    </row>
    <row r="14" spans="1:8" ht="19.5" customHeight="1">
      <c r="A14" s="2" t="s">
        <v>44</v>
      </c>
      <c r="B14" s="110">
        <v>15</v>
      </c>
      <c r="C14" s="110"/>
      <c r="D14" s="125"/>
      <c r="F14" s="33"/>
      <c r="H14" s="33"/>
    </row>
    <row r="15" spans="1:8" ht="19.5" customHeight="1">
      <c r="A15" s="2" t="s">
        <v>45</v>
      </c>
      <c r="B15" s="110"/>
      <c r="C15" s="110"/>
      <c r="D15" s="125"/>
      <c r="F15" s="33"/>
      <c r="H15" s="33"/>
    </row>
    <row r="16" spans="1:8" ht="19.5" customHeight="1">
      <c r="A16" s="2" t="s">
        <v>46</v>
      </c>
      <c r="B16" s="110"/>
      <c r="C16" s="110"/>
      <c r="D16" s="125"/>
      <c r="F16" s="33"/>
      <c r="H16" s="33"/>
    </row>
    <row r="17" spans="1:8" ht="19.5" customHeight="1">
      <c r="A17" s="2" t="s">
        <v>47</v>
      </c>
      <c r="B17" s="110"/>
      <c r="C17" s="110"/>
      <c r="D17" s="125"/>
      <c r="F17" s="33"/>
      <c r="H17" s="33"/>
    </row>
    <row r="18" spans="1:8" ht="19.5" customHeight="1">
      <c r="A18" s="111" t="s">
        <v>48</v>
      </c>
      <c r="B18" s="110">
        <v>382</v>
      </c>
      <c r="C18" s="110">
        <v>300</v>
      </c>
      <c r="D18" s="125">
        <f>ROUND(C18*100/B18,1)</f>
        <v>78.5</v>
      </c>
      <c r="F18" s="33"/>
      <c r="H18" s="33"/>
    </row>
    <row r="19" spans="1:8" ht="19.5" customHeight="1">
      <c r="A19" s="111" t="s">
        <v>38</v>
      </c>
      <c r="B19" s="110">
        <v>334</v>
      </c>
      <c r="C19" s="110">
        <v>300</v>
      </c>
      <c r="D19" s="125">
        <f>ROUND(C19*100/B19,1)</f>
        <v>89.8</v>
      </c>
      <c r="F19" s="33"/>
      <c r="H19" s="33"/>
    </row>
    <row r="20" spans="1:8" ht="19.5" customHeight="1">
      <c r="A20" s="111" t="s">
        <v>39</v>
      </c>
      <c r="B20" s="110">
        <v>23</v>
      </c>
      <c r="C20" s="110"/>
      <c r="D20" s="125"/>
      <c r="F20" s="33"/>
      <c r="H20" s="33"/>
    </row>
    <row r="21" spans="1:8" ht="19.5" customHeight="1">
      <c r="A21" s="112" t="s">
        <v>40</v>
      </c>
      <c r="B21" s="110"/>
      <c r="C21" s="110"/>
      <c r="D21" s="125"/>
      <c r="F21" s="33"/>
      <c r="H21" s="33"/>
    </row>
    <row r="22" spans="1:8" ht="19.5" customHeight="1">
      <c r="A22" s="112" t="s">
        <v>49</v>
      </c>
      <c r="B22" s="110">
        <v>10</v>
      </c>
      <c r="C22" s="110"/>
      <c r="D22" s="125"/>
      <c r="F22" s="33"/>
      <c r="H22" s="33"/>
    </row>
    <row r="23" spans="1:8" ht="19.5" customHeight="1">
      <c r="A23" s="112" t="s">
        <v>50</v>
      </c>
      <c r="B23" s="110">
        <v>15</v>
      </c>
      <c r="C23" s="110"/>
      <c r="D23" s="125"/>
      <c r="F23" s="33"/>
      <c r="H23" s="33"/>
    </row>
    <row r="24" spans="1:8" ht="19.5" customHeight="1">
      <c r="A24" s="112" t="s">
        <v>51</v>
      </c>
      <c r="B24" s="110"/>
      <c r="C24" s="110"/>
      <c r="D24" s="125"/>
      <c r="F24" s="33"/>
      <c r="H24" s="33"/>
    </row>
    <row r="25" spans="1:8" ht="19.5" customHeight="1">
      <c r="A25" s="112" t="s">
        <v>46</v>
      </c>
      <c r="B25" s="110"/>
      <c r="C25" s="110"/>
      <c r="D25" s="125"/>
      <c r="F25" s="33"/>
      <c r="H25" s="33"/>
    </row>
    <row r="26" spans="1:8" ht="19.5" customHeight="1">
      <c r="A26" s="112" t="s">
        <v>52</v>
      </c>
      <c r="B26" s="110"/>
      <c r="C26" s="110"/>
      <c r="D26" s="125"/>
      <c r="F26" s="33"/>
      <c r="H26" s="33"/>
    </row>
    <row r="27" spans="1:8" ht="19.5" customHeight="1">
      <c r="A27" s="111" t="s">
        <v>53</v>
      </c>
      <c r="B27" s="110">
        <v>7132</v>
      </c>
      <c r="C27" s="110">
        <v>4300</v>
      </c>
      <c r="D27" s="125">
        <f>ROUND(C27*100/B27,1)</f>
        <v>60.3</v>
      </c>
      <c r="F27" s="33"/>
      <c r="H27" s="33"/>
    </row>
    <row r="28" spans="1:8" ht="19.5" customHeight="1">
      <c r="A28" s="111" t="s">
        <v>38</v>
      </c>
      <c r="B28" s="110">
        <v>4497</v>
      </c>
      <c r="C28" s="110">
        <v>2500</v>
      </c>
      <c r="D28" s="125">
        <f>ROUND(C28*100/B28,1)</f>
        <v>55.6</v>
      </c>
      <c r="F28" s="33"/>
      <c r="H28" s="33"/>
    </row>
    <row r="29" spans="1:8" ht="19.5" customHeight="1">
      <c r="A29" s="111" t="s">
        <v>39</v>
      </c>
      <c r="B29" s="110">
        <v>2434</v>
      </c>
      <c r="C29" s="110">
        <v>1800</v>
      </c>
      <c r="D29" s="125">
        <f>ROUND(C29*100/B29,1)</f>
        <v>74</v>
      </c>
      <c r="F29" s="33"/>
      <c r="H29" s="33"/>
    </row>
    <row r="30" spans="1:8" ht="19.5" customHeight="1">
      <c r="A30" s="112" t="s">
        <v>40</v>
      </c>
      <c r="B30" s="110"/>
      <c r="C30" s="110"/>
      <c r="D30" s="125"/>
      <c r="F30" s="33"/>
      <c r="H30" s="33"/>
    </row>
    <row r="31" spans="1:8" ht="19.5" customHeight="1">
      <c r="A31" s="112" t="s">
        <v>54</v>
      </c>
      <c r="B31" s="110"/>
      <c r="C31" s="110"/>
      <c r="D31" s="125"/>
      <c r="F31" s="33"/>
      <c r="H31" s="33"/>
    </row>
    <row r="32" spans="1:8" ht="19.5" customHeight="1">
      <c r="A32" s="112" t="s">
        <v>55</v>
      </c>
      <c r="B32" s="110"/>
      <c r="C32" s="110"/>
      <c r="D32" s="125"/>
      <c r="F32" s="33"/>
      <c r="H32" s="33"/>
    </row>
    <row r="33" spans="1:8" ht="19.5" customHeight="1">
      <c r="A33" s="111" t="s">
        <v>56</v>
      </c>
      <c r="B33" s="110"/>
      <c r="C33" s="110"/>
      <c r="D33" s="125"/>
      <c r="F33" s="33"/>
      <c r="H33" s="33"/>
    </row>
    <row r="34" spans="1:8" ht="19.5" customHeight="1">
      <c r="A34" s="111" t="s">
        <v>57</v>
      </c>
      <c r="B34" s="110">
        <v>27</v>
      </c>
      <c r="C34" s="110"/>
      <c r="D34" s="125"/>
      <c r="F34" s="33"/>
      <c r="H34" s="33"/>
    </row>
    <row r="35" spans="1:8" ht="19.5" customHeight="1">
      <c r="A35" s="111" t="s">
        <v>58</v>
      </c>
      <c r="B35" s="110">
        <v>174</v>
      </c>
      <c r="C35" s="110"/>
      <c r="D35" s="125"/>
      <c r="F35" s="33"/>
      <c r="H35" s="33"/>
    </row>
    <row r="36" spans="1:8" ht="19.5" customHeight="1">
      <c r="A36" s="112" t="s">
        <v>59</v>
      </c>
      <c r="B36" s="110"/>
      <c r="C36" s="110"/>
      <c r="D36" s="125"/>
      <c r="F36" s="33"/>
      <c r="H36" s="33"/>
    </row>
    <row r="37" spans="1:8" ht="19.5" customHeight="1">
      <c r="A37" s="112" t="s">
        <v>46</v>
      </c>
      <c r="B37" s="110"/>
      <c r="C37" s="110"/>
      <c r="D37" s="125"/>
      <c r="F37" s="33"/>
      <c r="H37" s="33"/>
    </row>
    <row r="38" spans="1:8" ht="19.5" customHeight="1">
      <c r="A38" s="112" t="s">
        <v>60</v>
      </c>
      <c r="B38" s="110"/>
      <c r="C38" s="110"/>
      <c r="D38" s="125"/>
      <c r="F38" s="33"/>
      <c r="H38" s="33"/>
    </row>
    <row r="39" spans="1:8" ht="19.5" customHeight="1">
      <c r="A39" s="111" t="s">
        <v>61</v>
      </c>
      <c r="B39" s="110">
        <v>940</v>
      </c>
      <c r="C39" s="110">
        <v>400</v>
      </c>
      <c r="D39" s="125">
        <f>ROUND(C39*100/B39,1)</f>
        <v>42.6</v>
      </c>
      <c r="F39" s="33"/>
      <c r="H39" s="33"/>
    </row>
    <row r="40" spans="1:8" ht="19.5" customHeight="1">
      <c r="A40" s="111" t="s">
        <v>38</v>
      </c>
      <c r="B40" s="110">
        <v>634</v>
      </c>
      <c r="C40" s="110">
        <v>300</v>
      </c>
      <c r="D40" s="125">
        <f>ROUND(C40*100/B40,1)</f>
        <v>47.3</v>
      </c>
      <c r="F40" s="33"/>
      <c r="H40" s="33"/>
    </row>
    <row r="41" spans="1:8" ht="19.5" customHeight="1">
      <c r="A41" s="111" t="s">
        <v>39</v>
      </c>
      <c r="B41" s="110">
        <v>127</v>
      </c>
      <c r="C41" s="110">
        <v>100</v>
      </c>
      <c r="D41" s="125">
        <f>ROUND(C41*100/B41,1)</f>
        <v>78.7</v>
      </c>
      <c r="F41" s="33"/>
      <c r="H41" s="33"/>
    </row>
    <row r="42" spans="1:8" ht="19.5" customHeight="1">
      <c r="A42" s="112" t="s">
        <v>40</v>
      </c>
      <c r="B42" s="110"/>
      <c r="C42" s="110"/>
      <c r="D42" s="125"/>
      <c r="F42" s="33"/>
      <c r="H42" s="33"/>
    </row>
    <row r="43" spans="1:8" ht="19.5" customHeight="1">
      <c r="A43" s="112" t="s">
        <v>62</v>
      </c>
      <c r="B43" s="110"/>
      <c r="C43" s="110"/>
      <c r="D43" s="125"/>
      <c r="F43" s="33"/>
      <c r="H43" s="33"/>
    </row>
    <row r="44" spans="1:8" ht="19.5" customHeight="1">
      <c r="A44" s="112" t="s">
        <v>63</v>
      </c>
      <c r="B44" s="110"/>
      <c r="C44" s="110"/>
      <c r="D44" s="125"/>
      <c r="F44" s="33"/>
      <c r="H44" s="33"/>
    </row>
    <row r="45" spans="1:8" ht="19.5" customHeight="1">
      <c r="A45" s="111" t="s">
        <v>64</v>
      </c>
      <c r="B45" s="110"/>
      <c r="C45" s="110"/>
      <c r="D45" s="125"/>
      <c r="F45" s="33"/>
      <c r="H45" s="33"/>
    </row>
    <row r="46" spans="1:8" ht="19.5" customHeight="1">
      <c r="A46" s="111" t="s">
        <v>65</v>
      </c>
      <c r="B46" s="110"/>
      <c r="C46" s="110"/>
      <c r="D46" s="125"/>
      <c r="F46" s="33"/>
      <c r="H46" s="33"/>
    </row>
    <row r="47" spans="1:8" ht="19.5" customHeight="1">
      <c r="A47" s="111" t="s">
        <v>66</v>
      </c>
      <c r="B47" s="110">
        <v>155</v>
      </c>
      <c r="C47" s="110"/>
      <c r="D47" s="125"/>
      <c r="F47" s="33"/>
      <c r="H47" s="33"/>
    </row>
    <row r="48" spans="1:8" ht="19.5" customHeight="1">
      <c r="A48" s="111" t="s">
        <v>1133</v>
      </c>
      <c r="B48" s="110"/>
      <c r="C48" s="110"/>
      <c r="D48" s="125"/>
      <c r="F48" s="33"/>
      <c r="H48" s="33"/>
    </row>
    <row r="49" spans="1:8" ht="19.5" customHeight="1">
      <c r="A49" s="111" t="s">
        <v>46</v>
      </c>
      <c r="B49" s="110">
        <v>24</v>
      </c>
      <c r="C49" s="110"/>
      <c r="D49" s="125"/>
      <c r="F49" s="33"/>
      <c r="H49" s="33"/>
    </row>
    <row r="50" spans="1:8" ht="19.5" customHeight="1">
      <c r="A50" s="112" t="s">
        <v>67</v>
      </c>
      <c r="B50" s="110"/>
      <c r="C50" s="110"/>
      <c r="D50" s="125"/>
      <c r="F50" s="33"/>
      <c r="H50" s="33"/>
    </row>
    <row r="51" spans="1:8" ht="19.5" customHeight="1">
      <c r="A51" s="112" t="s">
        <v>68</v>
      </c>
      <c r="B51" s="110">
        <v>206</v>
      </c>
      <c r="C51" s="110">
        <v>80</v>
      </c>
      <c r="D51" s="125">
        <f>ROUND(C51*100/B51,1)</f>
        <v>38.8</v>
      </c>
      <c r="F51" s="33"/>
      <c r="H51" s="33"/>
    </row>
    <row r="52" spans="1:8" ht="19.5" customHeight="1">
      <c r="A52" s="112" t="s">
        <v>38</v>
      </c>
      <c r="B52" s="110">
        <v>114</v>
      </c>
      <c r="C52" s="110">
        <v>80</v>
      </c>
      <c r="D52" s="125">
        <f>ROUND(C52*100/B52,1)</f>
        <v>70.2</v>
      </c>
      <c r="F52" s="33"/>
      <c r="H52" s="33"/>
    </row>
    <row r="53" spans="1:8" ht="19.5" customHeight="1">
      <c r="A53" s="2" t="s">
        <v>39</v>
      </c>
      <c r="B53" s="110">
        <v>49</v>
      </c>
      <c r="C53" s="110"/>
      <c r="D53" s="125"/>
      <c r="F53" s="33"/>
      <c r="H53" s="33"/>
    </row>
    <row r="54" spans="1:8" ht="19.5" customHeight="1">
      <c r="A54" s="111" t="s">
        <v>40</v>
      </c>
      <c r="B54" s="110"/>
      <c r="C54" s="110"/>
      <c r="D54" s="125"/>
      <c r="F54" s="33"/>
      <c r="H54" s="33"/>
    </row>
    <row r="55" spans="1:8" ht="19.5" customHeight="1">
      <c r="A55" s="111" t="s">
        <v>69</v>
      </c>
      <c r="B55" s="110"/>
      <c r="C55" s="110"/>
      <c r="D55" s="125"/>
      <c r="F55" s="33"/>
      <c r="H55" s="33"/>
    </row>
    <row r="56" spans="1:8" ht="19.5" customHeight="1">
      <c r="A56" s="111" t="s">
        <v>70</v>
      </c>
      <c r="B56" s="110"/>
      <c r="C56" s="110"/>
      <c r="D56" s="125"/>
      <c r="F56" s="33"/>
      <c r="H56" s="33"/>
    </row>
    <row r="57" spans="1:8" ht="19.5" customHeight="1">
      <c r="A57" s="112" t="s">
        <v>71</v>
      </c>
      <c r="B57" s="110"/>
      <c r="C57" s="110"/>
      <c r="D57" s="125"/>
      <c r="F57" s="33"/>
      <c r="H57" s="33"/>
    </row>
    <row r="58" spans="1:8" ht="19.5" customHeight="1">
      <c r="A58" s="112" t="s">
        <v>72</v>
      </c>
      <c r="B58" s="110"/>
      <c r="C58" s="110"/>
      <c r="D58" s="125"/>
      <c r="F58" s="33"/>
      <c r="H58" s="33"/>
    </row>
    <row r="59" spans="1:8" ht="19.5" customHeight="1">
      <c r="A59" s="112" t="s">
        <v>73</v>
      </c>
      <c r="B59" s="110">
        <v>1</v>
      </c>
      <c r="C59" s="110"/>
      <c r="D59" s="125"/>
      <c r="F59" s="33"/>
      <c r="H59" s="33"/>
    </row>
    <row r="60" spans="1:8" ht="19.5" customHeight="1">
      <c r="A60" s="111" t="s">
        <v>46</v>
      </c>
      <c r="B60" s="110">
        <v>42</v>
      </c>
      <c r="C60" s="110"/>
      <c r="D60" s="125"/>
      <c r="F60" s="33"/>
      <c r="H60" s="33"/>
    </row>
    <row r="61" spans="1:8" ht="19.5" customHeight="1">
      <c r="A61" s="111" t="s">
        <v>74</v>
      </c>
      <c r="B61" s="110"/>
      <c r="C61" s="110"/>
      <c r="D61" s="125"/>
      <c r="F61" s="33"/>
      <c r="H61" s="33"/>
    </row>
    <row r="62" spans="1:8" ht="19.5" customHeight="1">
      <c r="A62" s="111" t="s">
        <v>75</v>
      </c>
      <c r="B62" s="110">
        <v>1134</v>
      </c>
      <c r="C62" s="110">
        <v>700</v>
      </c>
      <c r="D62" s="125">
        <f>ROUND(C62*100/B62,1)</f>
        <v>61.7</v>
      </c>
      <c r="F62" s="33"/>
      <c r="H62" s="33"/>
    </row>
    <row r="63" spans="1:8" ht="19.5" customHeight="1">
      <c r="A63" s="112" t="s">
        <v>38</v>
      </c>
      <c r="B63" s="110">
        <v>714</v>
      </c>
      <c r="C63" s="110">
        <v>500</v>
      </c>
      <c r="D63" s="125">
        <f>ROUND(C63*100/B63,1)</f>
        <v>70</v>
      </c>
      <c r="F63" s="33"/>
      <c r="H63" s="33"/>
    </row>
    <row r="64" spans="1:8" ht="19.5" customHeight="1">
      <c r="A64" s="113" t="s">
        <v>39</v>
      </c>
      <c r="B64" s="110">
        <v>97</v>
      </c>
      <c r="C64" s="110"/>
      <c r="D64" s="125"/>
      <c r="F64" s="33"/>
      <c r="H64" s="33"/>
    </row>
    <row r="65" spans="1:8" ht="19.5" customHeight="1">
      <c r="A65" s="113" t="s">
        <v>40</v>
      </c>
      <c r="B65" s="110"/>
      <c r="C65" s="110"/>
      <c r="D65" s="125"/>
      <c r="F65" s="33"/>
      <c r="H65" s="33"/>
    </row>
    <row r="66" spans="1:8" ht="19.5" customHeight="1">
      <c r="A66" s="113" t="s">
        <v>76</v>
      </c>
      <c r="B66" s="110"/>
      <c r="C66" s="110"/>
      <c r="D66" s="125"/>
      <c r="F66" s="33"/>
      <c r="H66" s="33"/>
    </row>
    <row r="67" spans="1:8" ht="19.5" customHeight="1">
      <c r="A67" s="113" t="s">
        <v>77</v>
      </c>
      <c r="B67" s="110"/>
      <c r="C67" s="110"/>
      <c r="D67" s="125"/>
      <c r="F67" s="33"/>
      <c r="H67" s="33"/>
    </row>
    <row r="68" spans="1:8" ht="19.5" customHeight="1">
      <c r="A68" s="113" t="s">
        <v>78</v>
      </c>
      <c r="B68" s="110"/>
      <c r="C68" s="110"/>
      <c r="D68" s="125"/>
      <c r="F68" s="33"/>
      <c r="H68" s="33"/>
    </row>
    <row r="69" spans="1:8" ht="19.5" customHeight="1">
      <c r="A69" s="111" t="s">
        <v>79</v>
      </c>
      <c r="B69" s="110"/>
      <c r="C69" s="110"/>
      <c r="D69" s="125"/>
      <c r="F69" s="33"/>
      <c r="H69" s="33"/>
    </row>
    <row r="70" spans="1:8" ht="19.5" customHeight="1">
      <c r="A70" s="112" t="s">
        <v>80</v>
      </c>
      <c r="B70" s="110"/>
      <c r="C70" s="110"/>
      <c r="D70" s="125"/>
      <c r="F70" s="33"/>
      <c r="H70" s="33"/>
    </row>
    <row r="71" spans="1:8" ht="19.5" customHeight="1">
      <c r="A71" s="112" t="s">
        <v>46</v>
      </c>
      <c r="B71" s="110">
        <v>323</v>
      </c>
      <c r="C71" s="110">
        <v>200</v>
      </c>
      <c r="D71" s="125">
        <f>ROUND(C71*100/B71,1)</f>
        <v>61.9</v>
      </c>
      <c r="F71" s="33"/>
      <c r="H71" s="33"/>
    </row>
    <row r="72" spans="1:8" ht="19.5" customHeight="1">
      <c r="A72" s="112" t="s">
        <v>81</v>
      </c>
      <c r="B72" s="110"/>
      <c r="C72" s="110"/>
      <c r="D72" s="125"/>
      <c r="F72" s="33"/>
      <c r="H72" s="33"/>
    </row>
    <row r="73" spans="1:8" ht="19.5" customHeight="1">
      <c r="A73" s="111" t="s">
        <v>82</v>
      </c>
      <c r="B73" s="110">
        <v>435</v>
      </c>
      <c r="C73" s="110">
        <v>300</v>
      </c>
      <c r="D73" s="125">
        <f>ROUND(C73*100/B73,1)</f>
        <v>69</v>
      </c>
      <c r="F73" s="33"/>
      <c r="H73" s="33"/>
    </row>
    <row r="74" spans="1:8" ht="19.5" customHeight="1">
      <c r="A74" s="111" t="s">
        <v>38</v>
      </c>
      <c r="B74" s="110"/>
      <c r="C74" s="110"/>
      <c r="D74" s="125"/>
      <c r="F74" s="33"/>
      <c r="H74" s="33"/>
    </row>
    <row r="75" spans="1:8" ht="19.5" customHeight="1">
      <c r="A75" s="111" t="s">
        <v>39</v>
      </c>
      <c r="B75" s="110"/>
      <c r="C75" s="110"/>
      <c r="D75" s="125"/>
      <c r="F75" s="33"/>
      <c r="H75" s="33"/>
    </row>
    <row r="76" spans="1:8" ht="19.5" customHeight="1">
      <c r="A76" s="112" t="s">
        <v>40</v>
      </c>
      <c r="B76" s="110"/>
      <c r="C76" s="110"/>
      <c r="D76" s="125"/>
      <c r="F76" s="33"/>
      <c r="H76" s="33"/>
    </row>
    <row r="77" spans="1:8" ht="19.5" customHeight="1">
      <c r="A77" s="112" t="s">
        <v>83</v>
      </c>
      <c r="B77" s="110">
        <v>403</v>
      </c>
      <c r="C77" s="110">
        <v>300</v>
      </c>
      <c r="D77" s="125">
        <f>ROUND(C77*100/B77,1)</f>
        <v>74.4</v>
      </c>
      <c r="F77" s="33"/>
      <c r="H77" s="33"/>
    </row>
    <row r="78" spans="1:8" ht="19.5" customHeight="1">
      <c r="A78" s="112" t="s">
        <v>84</v>
      </c>
      <c r="B78" s="110">
        <v>1</v>
      </c>
      <c r="C78" s="110"/>
      <c r="D78" s="125"/>
      <c r="F78" s="33"/>
      <c r="H78" s="33"/>
    </row>
    <row r="79" spans="1:8" ht="19.5" customHeight="1">
      <c r="A79" s="2" t="s">
        <v>85</v>
      </c>
      <c r="B79" s="110">
        <v>31</v>
      </c>
      <c r="C79" s="110"/>
      <c r="D79" s="125"/>
      <c r="F79" s="33"/>
      <c r="H79" s="33"/>
    </row>
    <row r="80" spans="1:8" ht="19.5" customHeight="1">
      <c r="A80" s="111" t="s">
        <v>86</v>
      </c>
      <c r="B80" s="110"/>
      <c r="C80" s="110"/>
      <c r="D80" s="125"/>
      <c r="F80" s="33"/>
      <c r="H80" s="33"/>
    </row>
    <row r="81" spans="1:8" ht="19.5" customHeight="1">
      <c r="A81" s="111" t="s">
        <v>87</v>
      </c>
      <c r="B81" s="110"/>
      <c r="C81" s="110"/>
      <c r="D81" s="125"/>
      <c r="F81" s="33"/>
      <c r="H81" s="33"/>
    </row>
    <row r="82" spans="1:8" ht="19.5" customHeight="1">
      <c r="A82" s="111" t="s">
        <v>79</v>
      </c>
      <c r="B82" s="110"/>
      <c r="C82" s="110"/>
      <c r="D82" s="125"/>
      <c r="F82" s="33"/>
      <c r="H82" s="33"/>
    </row>
    <row r="83" spans="1:8" ht="19.5" customHeight="1">
      <c r="A83" s="112" t="s">
        <v>46</v>
      </c>
      <c r="B83" s="110"/>
      <c r="C83" s="110"/>
      <c r="D83" s="125"/>
      <c r="F83" s="33"/>
      <c r="H83" s="33"/>
    </row>
    <row r="84" spans="1:8" ht="19.5" customHeight="1">
      <c r="A84" s="112" t="s">
        <v>88</v>
      </c>
      <c r="B84" s="110"/>
      <c r="C84" s="110"/>
      <c r="D84" s="125"/>
      <c r="F84" s="33"/>
      <c r="H84" s="33"/>
    </row>
    <row r="85" spans="1:8" ht="19.5" customHeight="1">
      <c r="A85" s="112" t="s">
        <v>89</v>
      </c>
      <c r="B85" s="110">
        <v>224</v>
      </c>
      <c r="C85" s="110">
        <v>100</v>
      </c>
      <c r="D85" s="125">
        <f>ROUND(C85*100/B85,1)</f>
        <v>44.6</v>
      </c>
      <c r="F85" s="33"/>
      <c r="H85" s="33"/>
    </row>
    <row r="86" spans="1:8" ht="19.5" customHeight="1">
      <c r="A86" s="111" t="s">
        <v>38</v>
      </c>
      <c r="B86" s="110">
        <v>178</v>
      </c>
      <c r="C86" s="110">
        <v>100</v>
      </c>
      <c r="D86" s="125">
        <f>ROUND(C86*100/B86,1)</f>
        <v>56.2</v>
      </c>
      <c r="F86" s="33"/>
      <c r="H86" s="33"/>
    </row>
    <row r="87" spans="1:8" ht="19.5" customHeight="1">
      <c r="A87" s="111" t="s">
        <v>39</v>
      </c>
      <c r="B87" s="110">
        <v>10</v>
      </c>
      <c r="C87" s="110"/>
      <c r="D87" s="125"/>
      <c r="F87" s="33"/>
      <c r="H87" s="33"/>
    </row>
    <row r="88" spans="1:8" ht="19.5" customHeight="1">
      <c r="A88" s="111" t="s">
        <v>40</v>
      </c>
      <c r="B88" s="110"/>
      <c r="C88" s="110"/>
      <c r="D88" s="125"/>
      <c r="F88" s="33"/>
      <c r="H88" s="33"/>
    </row>
    <row r="89" spans="1:8" ht="19.5" customHeight="1">
      <c r="A89" s="112" t="s">
        <v>90</v>
      </c>
      <c r="B89" s="110">
        <v>17</v>
      </c>
      <c r="C89" s="110"/>
      <c r="D89" s="125"/>
      <c r="F89" s="33"/>
      <c r="H89" s="33"/>
    </row>
    <row r="90" spans="1:8" ht="19.5" customHeight="1">
      <c r="A90" s="112" t="s">
        <v>91</v>
      </c>
      <c r="B90" s="110"/>
      <c r="C90" s="110"/>
      <c r="D90" s="125"/>
      <c r="F90" s="33"/>
      <c r="H90" s="33"/>
    </row>
    <row r="91" spans="1:8" ht="19.5" customHeight="1">
      <c r="A91" s="112" t="s">
        <v>79</v>
      </c>
      <c r="B91" s="110"/>
      <c r="C91" s="110"/>
      <c r="D91" s="125"/>
      <c r="F91" s="33"/>
      <c r="H91" s="33"/>
    </row>
    <row r="92" spans="1:8" ht="19.5" customHeight="1">
      <c r="A92" s="112" t="s">
        <v>46</v>
      </c>
      <c r="B92" s="110">
        <v>19</v>
      </c>
      <c r="C92" s="110"/>
      <c r="D92" s="125"/>
      <c r="F92" s="33"/>
      <c r="H92" s="33"/>
    </row>
    <row r="93" spans="1:8" ht="19.5" customHeight="1">
      <c r="A93" s="2" t="s">
        <v>92</v>
      </c>
      <c r="B93" s="110"/>
      <c r="C93" s="110"/>
      <c r="D93" s="125"/>
      <c r="F93" s="33"/>
      <c r="H93" s="33"/>
    </row>
    <row r="94" spans="1:8" ht="19.5" customHeight="1">
      <c r="A94" s="111" t="s">
        <v>93</v>
      </c>
      <c r="B94" s="110"/>
      <c r="C94" s="110"/>
      <c r="D94" s="125"/>
      <c r="F94" s="33"/>
      <c r="H94" s="33"/>
    </row>
    <row r="95" spans="1:8" ht="19.5" customHeight="1">
      <c r="A95" s="111" t="s">
        <v>38</v>
      </c>
      <c r="B95" s="110"/>
      <c r="C95" s="110"/>
      <c r="D95" s="125"/>
      <c r="F95" s="33"/>
      <c r="H95" s="33"/>
    </row>
    <row r="96" spans="1:8" ht="19.5" customHeight="1">
      <c r="A96" s="112" t="s">
        <v>39</v>
      </c>
      <c r="B96" s="110"/>
      <c r="C96" s="110"/>
      <c r="D96" s="125"/>
      <c r="F96" s="33"/>
      <c r="H96" s="33"/>
    </row>
    <row r="97" spans="1:8" ht="19.5" customHeight="1">
      <c r="A97" s="112" t="s">
        <v>40</v>
      </c>
      <c r="B97" s="110"/>
      <c r="C97" s="110"/>
      <c r="D97" s="125"/>
      <c r="F97" s="33"/>
      <c r="H97" s="33"/>
    </row>
    <row r="98" spans="1:8" ht="19.5" customHeight="1">
      <c r="A98" s="112" t="s">
        <v>94</v>
      </c>
      <c r="B98" s="110"/>
      <c r="C98" s="110"/>
      <c r="D98" s="125"/>
      <c r="F98" s="33"/>
      <c r="H98" s="33"/>
    </row>
    <row r="99" spans="1:8" ht="19.5" customHeight="1">
      <c r="A99" s="111" t="s">
        <v>95</v>
      </c>
      <c r="B99" s="110"/>
      <c r="C99" s="110"/>
      <c r="D99" s="125"/>
      <c r="F99" s="33"/>
      <c r="H99" s="33"/>
    </row>
    <row r="100" spans="1:8" ht="19.5" customHeight="1">
      <c r="A100" s="111" t="s">
        <v>96</v>
      </c>
      <c r="B100" s="110"/>
      <c r="C100" s="110"/>
      <c r="D100" s="125"/>
      <c r="F100" s="33"/>
      <c r="H100" s="33"/>
    </row>
    <row r="101" spans="1:8" ht="19.5" customHeight="1">
      <c r="A101" s="111" t="s">
        <v>79</v>
      </c>
      <c r="B101" s="110"/>
      <c r="C101" s="110"/>
      <c r="D101" s="125"/>
      <c r="F101" s="33"/>
      <c r="H101" s="33"/>
    </row>
    <row r="102" spans="1:8" ht="19.5" customHeight="1">
      <c r="A102" s="112" t="s">
        <v>46</v>
      </c>
      <c r="B102" s="110"/>
      <c r="C102" s="110"/>
      <c r="D102" s="125"/>
      <c r="F102" s="33"/>
      <c r="H102" s="33"/>
    </row>
    <row r="103" spans="1:8" ht="19.5" customHeight="1">
      <c r="A103" s="112" t="s">
        <v>97</v>
      </c>
      <c r="B103" s="110"/>
      <c r="C103" s="110"/>
      <c r="D103" s="125"/>
      <c r="F103" s="33"/>
      <c r="H103" s="33"/>
    </row>
    <row r="104" spans="1:8" ht="19.5" customHeight="1">
      <c r="A104" s="112" t="s">
        <v>98</v>
      </c>
      <c r="B104" s="110">
        <v>224</v>
      </c>
      <c r="C104" s="110">
        <v>100</v>
      </c>
      <c r="D104" s="125">
        <f>ROUND(C104*100/B104,1)</f>
        <v>44.6</v>
      </c>
      <c r="F104" s="33"/>
      <c r="H104" s="33"/>
    </row>
    <row r="105" spans="1:8" ht="19.5" customHeight="1">
      <c r="A105" s="112" t="s">
        <v>38</v>
      </c>
      <c r="B105" s="110">
        <v>190</v>
      </c>
      <c r="C105" s="110">
        <v>100</v>
      </c>
      <c r="D105" s="125">
        <f>ROUND(C105*100/B105,1)</f>
        <v>52.6</v>
      </c>
      <c r="F105" s="33"/>
      <c r="H105" s="33"/>
    </row>
    <row r="106" spans="1:8" ht="19.5" customHeight="1">
      <c r="A106" s="111" t="s">
        <v>39</v>
      </c>
      <c r="B106" s="110">
        <v>34</v>
      </c>
      <c r="C106" s="110"/>
      <c r="D106" s="125"/>
      <c r="F106" s="33"/>
      <c r="H106" s="33"/>
    </row>
    <row r="107" spans="1:8" ht="19.5" customHeight="1">
      <c r="A107" s="111" t="s">
        <v>40</v>
      </c>
      <c r="B107" s="110"/>
      <c r="C107" s="110"/>
      <c r="D107" s="125"/>
      <c r="F107" s="33"/>
      <c r="H107" s="33"/>
    </row>
    <row r="108" spans="1:8" ht="19.5" customHeight="1">
      <c r="A108" s="111" t="s">
        <v>99</v>
      </c>
      <c r="B108" s="110"/>
      <c r="C108" s="110"/>
      <c r="D108" s="125"/>
      <c r="F108" s="33"/>
      <c r="H108" s="33"/>
    </row>
    <row r="109" spans="1:8" ht="19.5" customHeight="1">
      <c r="A109" s="112" t="s">
        <v>100</v>
      </c>
      <c r="B109" s="110"/>
      <c r="C109" s="110"/>
      <c r="D109" s="125"/>
      <c r="F109" s="33"/>
      <c r="H109" s="33"/>
    </row>
    <row r="110" spans="1:8" ht="19.5" customHeight="1">
      <c r="A110" s="112" t="s">
        <v>101</v>
      </c>
      <c r="B110" s="110"/>
      <c r="C110" s="110"/>
      <c r="D110" s="125"/>
      <c r="F110" s="33"/>
      <c r="H110" s="33"/>
    </row>
    <row r="111" spans="1:8" ht="19.5" customHeight="1">
      <c r="A111" s="112" t="s">
        <v>102</v>
      </c>
      <c r="B111" s="110"/>
      <c r="C111" s="110"/>
      <c r="D111" s="125"/>
      <c r="F111" s="33"/>
      <c r="H111" s="33"/>
    </row>
    <row r="112" spans="1:8" ht="19.5" customHeight="1">
      <c r="A112" s="111" t="s">
        <v>103</v>
      </c>
      <c r="B112" s="110"/>
      <c r="C112" s="110"/>
      <c r="D112" s="125"/>
      <c r="F112" s="33"/>
      <c r="H112" s="33"/>
    </row>
    <row r="113" spans="1:8" ht="19.5" customHeight="1">
      <c r="A113" s="111" t="s">
        <v>104</v>
      </c>
      <c r="B113" s="110"/>
      <c r="C113" s="110"/>
      <c r="D113" s="125"/>
      <c r="F113" s="33"/>
      <c r="H113" s="33"/>
    </row>
    <row r="114" spans="1:8" ht="19.5" customHeight="1">
      <c r="A114" s="111" t="s">
        <v>1134</v>
      </c>
      <c r="B114" s="110"/>
      <c r="C114" s="110"/>
      <c r="D114" s="125"/>
      <c r="F114" s="33"/>
      <c r="H114" s="33"/>
    </row>
    <row r="115" spans="1:8" ht="19.5" customHeight="1">
      <c r="A115" s="112" t="s">
        <v>105</v>
      </c>
      <c r="B115" s="110"/>
      <c r="C115" s="110"/>
      <c r="D115" s="125"/>
      <c r="F115" s="33"/>
      <c r="H115" s="33"/>
    </row>
    <row r="116" spans="1:8" ht="19.5" customHeight="1">
      <c r="A116" s="112" t="s">
        <v>1275</v>
      </c>
      <c r="B116" s="110"/>
      <c r="C116" s="110"/>
      <c r="D116" s="125"/>
      <c r="F116" s="33"/>
      <c r="H116" s="33"/>
    </row>
    <row r="117" spans="1:8" ht="19.5" customHeight="1">
      <c r="A117" s="112" t="s">
        <v>46</v>
      </c>
      <c r="B117" s="110"/>
      <c r="C117" s="110"/>
      <c r="D117" s="125"/>
      <c r="F117" s="33"/>
      <c r="H117" s="33"/>
    </row>
    <row r="118" spans="1:8" ht="19.5" customHeight="1">
      <c r="A118" s="112" t="s">
        <v>1135</v>
      </c>
      <c r="B118" s="110"/>
      <c r="C118" s="110"/>
      <c r="D118" s="125"/>
      <c r="F118" s="33"/>
      <c r="H118" s="33"/>
    </row>
    <row r="119" spans="1:8" ht="19.5" customHeight="1">
      <c r="A119" s="2" t="s">
        <v>106</v>
      </c>
      <c r="B119" s="110">
        <v>524</v>
      </c>
      <c r="C119" s="110">
        <v>200</v>
      </c>
      <c r="D119" s="125">
        <f>ROUND(C119*100/B119,1)</f>
        <v>38.2</v>
      </c>
      <c r="F119" s="33"/>
      <c r="H119" s="33"/>
    </row>
    <row r="120" spans="1:8" ht="19.5" customHeight="1">
      <c r="A120" s="111" t="s">
        <v>38</v>
      </c>
      <c r="B120" s="110">
        <v>445</v>
      </c>
      <c r="C120" s="110">
        <v>200</v>
      </c>
      <c r="D120" s="125">
        <f>ROUND(C120*100/B120,1)</f>
        <v>44.9</v>
      </c>
      <c r="F120" s="33"/>
      <c r="H120" s="33"/>
    </row>
    <row r="121" spans="1:8" ht="19.5" customHeight="1">
      <c r="A121" s="111" t="s">
        <v>39</v>
      </c>
      <c r="B121" s="110">
        <v>64</v>
      </c>
      <c r="C121" s="110"/>
      <c r="D121" s="125"/>
      <c r="F121" s="33"/>
      <c r="H121" s="33"/>
    </row>
    <row r="122" spans="1:8" ht="19.5" customHeight="1">
      <c r="A122" s="111" t="s">
        <v>40</v>
      </c>
      <c r="B122" s="110">
        <v>0</v>
      </c>
      <c r="C122" s="110"/>
      <c r="D122" s="125"/>
      <c r="F122" s="33"/>
      <c r="H122" s="33"/>
    </row>
    <row r="123" spans="1:8" ht="19.5" customHeight="1">
      <c r="A123" s="112" t="s">
        <v>107</v>
      </c>
      <c r="B123" s="110">
        <v>15</v>
      </c>
      <c r="C123" s="110"/>
      <c r="D123" s="125"/>
      <c r="F123" s="33"/>
      <c r="H123" s="33"/>
    </row>
    <row r="124" spans="1:8" ht="19.5" customHeight="1">
      <c r="A124" s="112" t="s">
        <v>108</v>
      </c>
      <c r="B124" s="110"/>
      <c r="C124" s="110"/>
      <c r="D124" s="125"/>
      <c r="F124" s="33"/>
      <c r="H124" s="33"/>
    </row>
    <row r="125" spans="1:8" ht="19.5" customHeight="1">
      <c r="A125" s="112" t="s">
        <v>109</v>
      </c>
      <c r="B125" s="110"/>
      <c r="C125" s="110"/>
      <c r="D125" s="125"/>
      <c r="F125" s="33"/>
      <c r="H125" s="33"/>
    </row>
    <row r="126" spans="1:8" ht="19.5" customHeight="1">
      <c r="A126" s="111" t="s">
        <v>46</v>
      </c>
      <c r="B126" s="110"/>
      <c r="C126" s="110"/>
      <c r="D126" s="125"/>
      <c r="F126" s="33"/>
      <c r="H126" s="33"/>
    </row>
    <row r="127" spans="1:8" ht="19.5" customHeight="1">
      <c r="A127" s="111" t="s">
        <v>110</v>
      </c>
      <c r="B127" s="110"/>
      <c r="C127" s="110"/>
      <c r="D127" s="125"/>
      <c r="F127" s="33"/>
      <c r="H127" s="33"/>
    </row>
    <row r="128" spans="1:8" ht="19.5" customHeight="1">
      <c r="A128" s="2" t="s">
        <v>111</v>
      </c>
      <c r="B128" s="110">
        <v>721</v>
      </c>
      <c r="C128" s="110">
        <v>250</v>
      </c>
      <c r="D128" s="125">
        <f>ROUND(C128*100/B128,1)</f>
        <v>34.7</v>
      </c>
      <c r="F128" s="33"/>
      <c r="H128" s="33"/>
    </row>
    <row r="129" spans="1:8" ht="19.5" customHeight="1">
      <c r="A129" s="111" t="s">
        <v>38</v>
      </c>
      <c r="B129" s="110">
        <v>477</v>
      </c>
      <c r="C129" s="110">
        <v>200</v>
      </c>
      <c r="D129" s="125">
        <f>ROUND(C129*100/B129,1)</f>
        <v>41.9</v>
      </c>
      <c r="F129" s="33"/>
      <c r="H129" s="33"/>
    </row>
    <row r="130" spans="1:8" ht="19.5" customHeight="1">
      <c r="A130" s="111" t="s">
        <v>39</v>
      </c>
      <c r="B130" s="110">
        <v>244</v>
      </c>
      <c r="C130" s="110">
        <v>50</v>
      </c>
      <c r="D130" s="125">
        <f>ROUND(C130*100/B130,1)</f>
        <v>20.5</v>
      </c>
      <c r="F130" s="33"/>
      <c r="H130" s="33"/>
    </row>
    <row r="131" spans="1:8" ht="19.5" customHeight="1">
      <c r="A131" s="111" t="s">
        <v>40</v>
      </c>
      <c r="B131" s="110"/>
      <c r="C131" s="110"/>
      <c r="D131" s="125"/>
      <c r="F131" s="33"/>
      <c r="H131" s="33"/>
    </row>
    <row r="132" spans="1:8" ht="19.5" customHeight="1">
      <c r="A132" s="112" t="s">
        <v>112</v>
      </c>
      <c r="B132" s="110"/>
      <c r="C132" s="110"/>
      <c r="D132" s="125"/>
      <c r="F132" s="33"/>
      <c r="H132" s="33"/>
    </row>
    <row r="133" spans="1:8" ht="19.5" customHeight="1">
      <c r="A133" s="112" t="s">
        <v>113</v>
      </c>
      <c r="B133" s="110"/>
      <c r="C133" s="110"/>
      <c r="D133" s="125"/>
      <c r="F133" s="33"/>
      <c r="H133" s="33"/>
    </row>
    <row r="134" spans="1:8" ht="19.5" customHeight="1">
      <c r="A134" s="112" t="s">
        <v>114</v>
      </c>
      <c r="B134" s="110"/>
      <c r="C134" s="110"/>
      <c r="D134" s="125"/>
      <c r="F134" s="33"/>
      <c r="H134" s="33"/>
    </row>
    <row r="135" spans="1:8" ht="19.5" customHeight="1">
      <c r="A135" s="111" t="s">
        <v>115</v>
      </c>
      <c r="B135" s="110"/>
      <c r="C135" s="110"/>
      <c r="D135" s="125"/>
      <c r="F135" s="33"/>
      <c r="H135" s="33"/>
    </row>
    <row r="136" spans="1:8" ht="19.5" customHeight="1">
      <c r="A136" s="111" t="s">
        <v>116</v>
      </c>
      <c r="B136" s="110"/>
      <c r="C136" s="110"/>
      <c r="D136" s="125"/>
      <c r="F136" s="33"/>
      <c r="H136" s="33"/>
    </row>
    <row r="137" spans="1:8" ht="19.5" customHeight="1">
      <c r="A137" s="111" t="s">
        <v>46</v>
      </c>
      <c r="B137" s="110"/>
      <c r="C137" s="110"/>
      <c r="D137" s="125"/>
      <c r="F137" s="33"/>
      <c r="H137" s="33"/>
    </row>
    <row r="138" spans="1:8" ht="19.5" customHeight="1">
      <c r="A138" s="112" t="s">
        <v>117</v>
      </c>
      <c r="B138" s="110"/>
      <c r="C138" s="110"/>
      <c r="D138" s="125"/>
      <c r="F138" s="33"/>
      <c r="H138" s="33"/>
    </row>
    <row r="139" spans="1:8" ht="19.5" customHeight="1">
      <c r="A139" s="112" t="s">
        <v>118</v>
      </c>
      <c r="B139" s="110">
        <v>1</v>
      </c>
      <c r="C139" s="110"/>
      <c r="D139" s="125"/>
      <c r="F139" s="33"/>
      <c r="H139" s="33"/>
    </row>
    <row r="140" spans="1:8" ht="19.5" customHeight="1">
      <c r="A140" s="112" t="s">
        <v>38</v>
      </c>
      <c r="B140" s="110"/>
      <c r="C140" s="110"/>
      <c r="D140" s="125"/>
      <c r="F140" s="33"/>
      <c r="H140" s="33"/>
    </row>
    <row r="141" spans="1:8" ht="19.5" customHeight="1">
      <c r="A141" s="2" t="s">
        <v>39</v>
      </c>
      <c r="B141" s="110"/>
      <c r="C141" s="110"/>
      <c r="D141" s="125"/>
      <c r="F141" s="33"/>
      <c r="H141" s="33"/>
    </row>
    <row r="142" spans="1:8" ht="19.5" customHeight="1">
      <c r="A142" s="111" t="s">
        <v>40</v>
      </c>
      <c r="B142" s="110"/>
      <c r="C142" s="110"/>
      <c r="D142" s="125"/>
      <c r="F142" s="33"/>
      <c r="H142" s="33"/>
    </row>
    <row r="143" spans="1:8" ht="19.5" customHeight="1">
      <c r="A143" s="111" t="s">
        <v>119</v>
      </c>
      <c r="B143" s="110"/>
      <c r="C143" s="110"/>
      <c r="D143" s="125"/>
      <c r="F143" s="33"/>
      <c r="H143" s="33"/>
    </row>
    <row r="144" spans="1:8" ht="19.5" customHeight="1">
      <c r="A144" s="111" t="s">
        <v>120</v>
      </c>
      <c r="B144" s="110"/>
      <c r="C144" s="110"/>
      <c r="D144" s="125"/>
      <c r="F144" s="33"/>
      <c r="H144" s="33"/>
    </row>
    <row r="145" spans="1:8" ht="19.5" customHeight="1">
      <c r="A145" s="112" t="s">
        <v>121</v>
      </c>
      <c r="B145" s="110"/>
      <c r="C145" s="110"/>
      <c r="D145" s="125"/>
      <c r="F145" s="33"/>
      <c r="H145" s="33"/>
    </row>
    <row r="146" spans="1:8" ht="19.5" customHeight="1">
      <c r="A146" s="112" t="s">
        <v>122</v>
      </c>
      <c r="B146" s="110"/>
      <c r="C146" s="110"/>
      <c r="D146" s="125"/>
      <c r="F146" s="33"/>
      <c r="H146" s="33"/>
    </row>
    <row r="147" spans="1:8" ht="19.5" customHeight="1">
      <c r="A147" s="112" t="s">
        <v>123</v>
      </c>
      <c r="B147" s="110"/>
      <c r="C147" s="110"/>
      <c r="D147" s="125"/>
      <c r="F147" s="33"/>
      <c r="H147" s="33"/>
    </row>
    <row r="148" spans="1:8" ht="19.5" customHeight="1">
      <c r="A148" s="111" t="s">
        <v>124</v>
      </c>
      <c r="B148" s="110"/>
      <c r="C148" s="110"/>
      <c r="D148" s="125"/>
      <c r="F148" s="33"/>
      <c r="H148" s="33"/>
    </row>
    <row r="149" spans="1:8" ht="19.5" customHeight="1">
      <c r="A149" s="111" t="s">
        <v>46</v>
      </c>
      <c r="B149" s="110"/>
      <c r="C149" s="110"/>
      <c r="D149" s="125"/>
      <c r="F149" s="33"/>
      <c r="H149" s="33"/>
    </row>
    <row r="150" spans="1:8" ht="19.5" customHeight="1">
      <c r="A150" s="111" t="s">
        <v>125</v>
      </c>
      <c r="B150" s="110">
        <v>1</v>
      </c>
      <c r="C150" s="110"/>
      <c r="D150" s="125"/>
      <c r="F150" s="33"/>
      <c r="H150" s="33"/>
    </row>
    <row r="151" spans="1:8" ht="19.5" customHeight="1">
      <c r="A151" s="112" t="s">
        <v>126</v>
      </c>
      <c r="B151" s="110">
        <v>1254</v>
      </c>
      <c r="C151" s="110">
        <v>800</v>
      </c>
      <c r="D151" s="125">
        <f>ROUND(C151*100/B151,1)</f>
        <v>63.8</v>
      </c>
      <c r="F151" s="33"/>
      <c r="H151" s="33"/>
    </row>
    <row r="152" spans="1:8" ht="19.5" customHeight="1">
      <c r="A152" s="112" t="s">
        <v>38</v>
      </c>
      <c r="B152" s="110">
        <v>1030</v>
      </c>
      <c r="C152" s="110">
        <v>800</v>
      </c>
      <c r="D152" s="125">
        <f>ROUND(C152*100/B152,1)</f>
        <v>77.7</v>
      </c>
      <c r="F152" s="33"/>
      <c r="H152" s="33"/>
    </row>
    <row r="153" spans="1:8" ht="19.5" customHeight="1">
      <c r="A153" s="112" t="s">
        <v>39</v>
      </c>
      <c r="B153" s="110">
        <v>106</v>
      </c>
      <c r="C153" s="110"/>
      <c r="D153" s="125"/>
      <c r="F153" s="33"/>
      <c r="H153" s="33"/>
    </row>
    <row r="154" spans="1:8" ht="19.5" customHeight="1">
      <c r="A154" s="2" t="s">
        <v>40</v>
      </c>
      <c r="B154" s="110"/>
      <c r="C154" s="110"/>
      <c r="D154" s="125"/>
      <c r="F154" s="33"/>
      <c r="H154" s="33"/>
    </row>
    <row r="155" spans="1:8" ht="19.5" customHeight="1">
      <c r="A155" s="111" t="s">
        <v>127</v>
      </c>
      <c r="B155" s="110"/>
      <c r="C155" s="110"/>
      <c r="D155" s="125"/>
      <c r="F155" s="33"/>
      <c r="H155" s="33"/>
    </row>
    <row r="156" spans="1:8" ht="19.5" customHeight="1">
      <c r="A156" s="111" t="s">
        <v>128</v>
      </c>
      <c r="B156" s="110">
        <v>118</v>
      </c>
      <c r="C156" s="110"/>
      <c r="D156" s="125"/>
      <c r="F156" s="33"/>
      <c r="H156" s="33"/>
    </row>
    <row r="157" spans="1:8" ht="19.5" customHeight="1">
      <c r="A157" s="111" t="s">
        <v>129</v>
      </c>
      <c r="B157" s="110"/>
      <c r="C157" s="110"/>
      <c r="D157" s="125"/>
      <c r="F157" s="33"/>
      <c r="H157" s="33"/>
    </row>
    <row r="158" spans="1:8" ht="19.5" customHeight="1">
      <c r="A158" s="112" t="s">
        <v>79</v>
      </c>
      <c r="B158" s="110"/>
      <c r="C158" s="110"/>
      <c r="D158" s="125"/>
      <c r="F158" s="33"/>
      <c r="H158" s="33"/>
    </row>
    <row r="159" spans="1:8" ht="19.5" customHeight="1">
      <c r="A159" s="112" t="s">
        <v>46</v>
      </c>
      <c r="B159" s="110"/>
      <c r="C159" s="110"/>
      <c r="D159" s="125"/>
      <c r="F159" s="33"/>
      <c r="H159" s="33"/>
    </row>
    <row r="160" spans="1:8" ht="19.5" customHeight="1">
      <c r="A160" s="112" t="s">
        <v>130</v>
      </c>
      <c r="B160" s="110"/>
      <c r="C160" s="110"/>
      <c r="D160" s="125"/>
      <c r="F160" s="33"/>
      <c r="H160" s="33"/>
    </row>
    <row r="161" spans="1:8" ht="19.5" customHeight="1">
      <c r="A161" s="111" t="s">
        <v>131</v>
      </c>
      <c r="B161" s="110">
        <v>626</v>
      </c>
      <c r="C161" s="110">
        <v>300</v>
      </c>
      <c r="D161" s="125">
        <f>ROUND(C161*100/B161,1)</f>
        <v>47.9</v>
      </c>
      <c r="F161" s="33"/>
      <c r="H161" s="33"/>
    </row>
    <row r="162" spans="1:8" ht="19.5" customHeight="1">
      <c r="A162" s="111" t="s">
        <v>38</v>
      </c>
      <c r="B162" s="110"/>
      <c r="C162" s="110"/>
      <c r="D162" s="125"/>
      <c r="F162" s="33"/>
      <c r="H162" s="33"/>
    </row>
    <row r="163" spans="1:8" ht="19.5" customHeight="1">
      <c r="A163" s="111" t="s">
        <v>39</v>
      </c>
      <c r="B163" s="110"/>
      <c r="C163" s="110"/>
      <c r="D163" s="125"/>
      <c r="F163" s="33"/>
      <c r="H163" s="33"/>
    </row>
    <row r="164" spans="1:8" ht="19.5" customHeight="1">
      <c r="A164" s="112" t="s">
        <v>40</v>
      </c>
      <c r="B164" s="110"/>
      <c r="C164" s="110"/>
      <c r="D164" s="125"/>
      <c r="F164" s="33"/>
      <c r="H164" s="33"/>
    </row>
    <row r="165" spans="1:8" ht="19.5" customHeight="1">
      <c r="A165" s="112" t="s">
        <v>132</v>
      </c>
      <c r="B165" s="110">
        <v>50</v>
      </c>
      <c r="C165" s="110"/>
      <c r="D165" s="125"/>
      <c r="F165" s="33"/>
      <c r="H165" s="33"/>
    </row>
    <row r="166" spans="1:8" ht="19.5" customHeight="1">
      <c r="A166" s="112" t="s">
        <v>133</v>
      </c>
      <c r="B166" s="110"/>
      <c r="C166" s="110"/>
      <c r="D166" s="125"/>
      <c r="F166" s="33"/>
      <c r="H166" s="33"/>
    </row>
    <row r="167" spans="1:8" ht="19.5" customHeight="1">
      <c r="A167" s="112" t="s">
        <v>134</v>
      </c>
      <c r="B167" s="110"/>
      <c r="C167" s="110"/>
      <c r="D167" s="125"/>
      <c r="F167" s="33"/>
      <c r="H167" s="33"/>
    </row>
    <row r="168" spans="1:8" ht="19.5" customHeight="1">
      <c r="A168" s="111" t="s">
        <v>135</v>
      </c>
      <c r="B168" s="110"/>
      <c r="C168" s="110"/>
      <c r="D168" s="125"/>
      <c r="F168" s="33"/>
      <c r="H168" s="33"/>
    </row>
    <row r="169" spans="1:8" ht="19.5" customHeight="1">
      <c r="A169" s="111" t="s">
        <v>136</v>
      </c>
      <c r="B169" s="110"/>
      <c r="C169" s="110"/>
      <c r="D169" s="125"/>
      <c r="F169" s="33"/>
      <c r="H169" s="33"/>
    </row>
    <row r="170" spans="1:8" ht="19.5" customHeight="1">
      <c r="A170" s="111" t="s">
        <v>137</v>
      </c>
      <c r="B170" s="110"/>
      <c r="C170" s="110"/>
      <c r="D170" s="125"/>
      <c r="F170" s="33"/>
      <c r="H170" s="33"/>
    </row>
    <row r="171" spans="1:8" ht="19.5" customHeight="1">
      <c r="A171" s="112" t="s">
        <v>79</v>
      </c>
      <c r="B171" s="110"/>
      <c r="C171" s="110"/>
      <c r="D171" s="125"/>
      <c r="F171" s="33"/>
      <c r="H171" s="33"/>
    </row>
    <row r="172" spans="1:8" ht="19.5" customHeight="1">
      <c r="A172" s="112" t="s">
        <v>46</v>
      </c>
      <c r="B172" s="110">
        <v>526</v>
      </c>
      <c r="C172" s="110">
        <v>300</v>
      </c>
      <c r="D172" s="125">
        <f>ROUND(C172*100/B172,1)</f>
        <v>57</v>
      </c>
      <c r="F172" s="33"/>
      <c r="H172" s="33"/>
    </row>
    <row r="173" spans="1:8" ht="19.5" customHeight="1">
      <c r="A173" s="112" t="s">
        <v>138</v>
      </c>
      <c r="B173" s="110">
        <v>50</v>
      </c>
      <c r="C173" s="110"/>
      <c r="D173" s="125"/>
      <c r="F173" s="33"/>
      <c r="H173" s="33"/>
    </row>
    <row r="174" spans="1:8" ht="19.5" customHeight="1">
      <c r="A174" s="111" t="s">
        <v>139</v>
      </c>
      <c r="B174" s="110">
        <v>54</v>
      </c>
      <c r="C174" s="110"/>
      <c r="D174" s="125"/>
      <c r="F174" s="33"/>
      <c r="H174" s="33"/>
    </row>
    <row r="175" spans="1:8" ht="19.5" customHeight="1">
      <c r="A175" s="111" t="s">
        <v>38</v>
      </c>
      <c r="B175" s="110">
        <v>35</v>
      </c>
      <c r="C175" s="126"/>
      <c r="D175" s="125"/>
      <c r="F175" s="33"/>
      <c r="H175" s="33"/>
    </row>
    <row r="176" spans="1:8" s="5" customFormat="1" ht="19.5" customHeight="1">
      <c r="A176" s="111" t="s">
        <v>39</v>
      </c>
      <c r="B176" s="110">
        <v>19</v>
      </c>
      <c r="C176" s="110"/>
      <c r="D176" s="125"/>
      <c r="F176" s="33"/>
      <c r="H176" s="33"/>
    </row>
    <row r="177" spans="1:8" ht="19.5" customHeight="1">
      <c r="A177" s="112" t="s">
        <v>40</v>
      </c>
      <c r="B177" s="110"/>
      <c r="C177" s="110"/>
      <c r="D177" s="125"/>
      <c r="F177" s="33"/>
      <c r="H177" s="33"/>
    </row>
    <row r="178" spans="1:8" ht="19.5" customHeight="1">
      <c r="A178" s="112" t="s">
        <v>140</v>
      </c>
      <c r="B178" s="110"/>
      <c r="C178" s="110"/>
      <c r="D178" s="125"/>
      <c r="F178" s="33"/>
      <c r="H178" s="33"/>
    </row>
    <row r="179" spans="1:8" ht="19.5" customHeight="1">
      <c r="A179" s="112" t="s">
        <v>46</v>
      </c>
      <c r="B179" s="110"/>
      <c r="C179" s="110"/>
      <c r="D179" s="125"/>
      <c r="F179" s="33"/>
      <c r="H179" s="33"/>
    </row>
    <row r="180" spans="1:8" ht="19.5" customHeight="1">
      <c r="A180" s="2" t="s">
        <v>141</v>
      </c>
      <c r="B180" s="110"/>
      <c r="C180" s="110"/>
      <c r="D180" s="125"/>
      <c r="F180" s="33"/>
      <c r="H180" s="33"/>
    </row>
    <row r="181" spans="1:8" ht="19.5" customHeight="1">
      <c r="A181" s="111" t="s">
        <v>142</v>
      </c>
      <c r="B181" s="110"/>
      <c r="C181" s="110"/>
      <c r="D181" s="125"/>
      <c r="F181" s="33"/>
      <c r="H181" s="33"/>
    </row>
    <row r="182" spans="1:8" ht="19.5" customHeight="1">
      <c r="A182" s="111" t="s">
        <v>38</v>
      </c>
      <c r="B182" s="110"/>
      <c r="C182" s="110"/>
      <c r="D182" s="125"/>
      <c r="F182" s="33"/>
      <c r="H182" s="33"/>
    </row>
    <row r="183" spans="1:8" ht="19.5" customHeight="1">
      <c r="A183" s="111" t="s">
        <v>39</v>
      </c>
      <c r="B183" s="110"/>
      <c r="C183" s="110"/>
      <c r="D183" s="125"/>
      <c r="F183" s="33"/>
      <c r="H183" s="33"/>
    </row>
    <row r="184" spans="1:8" ht="19.5" customHeight="1">
      <c r="A184" s="112" t="s">
        <v>40</v>
      </c>
      <c r="B184" s="110"/>
      <c r="C184" s="110"/>
      <c r="D184" s="125"/>
      <c r="F184" s="33"/>
      <c r="H184" s="33"/>
    </row>
    <row r="185" spans="1:8" ht="19.5" customHeight="1">
      <c r="A185" s="112" t="s">
        <v>143</v>
      </c>
      <c r="B185" s="110"/>
      <c r="C185" s="110"/>
      <c r="D185" s="125"/>
      <c r="F185" s="33"/>
      <c r="H185" s="33"/>
    </row>
    <row r="186" spans="1:8" ht="19.5" customHeight="1">
      <c r="A186" s="112" t="s">
        <v>46</v>
      </c>
      <c r="B186" s="110"/>
      <c r="C186" s="110"/>
      <c r="D186" s="125"/>
      <c r="F186" s="33"/>
      <c r="H186" s="33"/>
    </row>
    <row r="187" spans="1:8" ht="19.5" customHeight="1">
      <c r="A187" s="111" t="s">
        <v>144</v>
      </c>
      <c r="B187" s="110"/>
      <c r="C187" s="110"/>
      <c r="D187" s="125"/>
      <c r="F187" s="33"/>
      <c r="H187" s="33"/>
    </row>
    <row r="188" spans="1:8" ht="19.5" customHeight="1">
      <c r="A188" s="111" t="s">
        <v>145</v>
      </c>
      <c r="B188" s="110">
        <v>2</v>
      </c>
      <c r="C188" s="110"/>
      <c r="D188" s="125"/>
      <c r="F188" s="33"/>
      <c r="H188" s="33"/>
    </row>
    <row r="189" spans="1:8" ht="19.5" customHeight="1">
      <c r="A189" s="111" t="s">
        <v>38</v>
      </c>
      <c r="B189" s="110"/>
      <c r="C189" s="110"/>
      <c r="D189" s="125"/>
      <c r="F189" s="33"/>
      <c r="H189" s="33"/>
    </row>
    <row r="190" spans="1:8" ht="19.5" customHeight="1">
      <c r="A190" s="112" t="s">
        <v>39</v>
      </c>
      <c r="B190" s="110"/>
      <c r="C190" s="110"/>
      <c r="D190" s="125"/>
      <c r="F190" s="33"/>
      <c r="H190" s="33"/>
    </row>
    <row r="191" spans="1:8" ht="19.5" customHeight="1">
      <c r="A191" s="112" t="s">
        <v>40</v>
      </c>
      <c r="B191" s="110"/>
      <c r="C191" s="110"/>
      <c r="D191" s="125"/>
      <c r="F191" s="33"/>
      <c r="H191" s="33"/>
    </row>
    <row r="192" spans="1:8" ht="19.5" customHeight="1">
      <c r="A192" s="112" t="s">
        <v>146</v>
      </c>
      <c r="B192" s="110"/>
      <c r="C192" s="110"/>
      <c r="D192" s="125"/>
      <c r="F192" s="33"/>
      <c r="H192" s="33"/>
    </row>
    <row r="193" spans="1:8" ht="19.5" customHeight="1">
      <c r="A193" s="2" t="s">
        <v>147</v>
      </c>
      <c r="B193" s="110"/>
      <c r="C193" s="110"/>
      <c r="D193" s="125"/>
      <c r="F193" s="33"/>
      <c r="H193" s="33"/>
    </row>
    <row r="194" spans="1:8" ht="19.5" customHeight="1">
      <c r="A194" s="111" t="s">
        <v>148</v>
      </c>
      <c r="B194" s="110">
        <v>2</v>
      </c>
      <c r="C194" s="110"/>
      <c r="D194" s="125"/>
      <c r="F194" s="33"/>
      <c r="H194" s="33"/>
    </row>
    <row r="195" spans="1:8" ht="19.5" customHeight="1">
      <c r="A195" s="111" t="s">
        <v>46</v>
      </c>
      <c r="B195" s="110"/>
      <c r="C195" s="110"/>
      <c r="D195" s="125"/>
      <c r="F195" s="33"/>
      <c r="H195" s="33"/>
    </row>
    <row r="196" spans="1:8" ht="19.5" customHeight="1">
      <c r="A196" s="111" t="s">
        <v>149</v>
      </c>
      <c r="B196" s="110"/>
      <c r="C196" s="110"/>
      <c r="D196" s="125"/>
      <c r="F196" s="33"/>
      <c r="H196" s="33"/>
    </row>
    <row r="197" spans="1:8" ht="19.5" customHeight="1">
      <c r="A197" s="112" t="s">
        <v>150</v>
      </c>
      <c r="B197" s="110">
        <v>255</v>
      </c>
      <c r="C197" s="110">
        <v>120</v>
      </c>
      <c r="D197" s="125">
        <f>ROUND(C197*100/B197,1)</f>
        <v>47.1</v>
      </c>
      <c r="F197" s="33"/>
      <c r="H197" s="33"/>
    </row>
    <row r="198" spans="1:8" ht="19.5" customHeight="1">
      <c r="A198" s="112" t="s">
        <v>38</v>
      </c>
      <c r="B198" s="110">
        <v>180</v>
      </c>
      <c r="C198" s="110">
        <v>100</v>
      </c>
      <c r="D198" s="125">
        <f>ROUND(C198*100/B198,1)</f>
        <v>55.6</v>
      </c>
      <c r="F198" s="33"/>
      <c r="H198" s="33"/>
    </row>
    <row r="199" spans="1:8" ht="19.5" customHeight="1">
      <c r="A199" s="112" t="s">
        <v>39</v>
      </c>
      <c r="B199" s="110">
        <v>75</v>
      </c>
      <c r="C199" s="110">
        <v>20</v>
      </c>
      <c r="D199" s="125">
        <f>ROUND(C199*100/B199,1)</f>
        <v>26.7</v>
      </c>
      <c r="F199" s="33"/>
      <c r="H199" s="33"/>
    </row>
    <row r="200" spans="1:8" ht="19.5" customHeight="1">
      <c r="A200" s="111" t="s">
        <v>40</v>
      </c>
      <c r="B200" s="110"/>
      <c r="C200" s="110"/>
      <c r="D200" s="125"/>
      <c r="F200" s="33"/>
      <c r="H200" s="33"/>
    </row>
    <row r="201" spans="1:8" ht="19.5" customHeight="1">
      <c r="A201" s="111" t="s">
        <v>151</v>
      </c>
      <c r="B201" s="110"/>
      <c r="C201" s="110"/>
      <c r="D201" s="125"/>
      <c r="F201" s="33"/>
      <c r="H201" s="33"/>
    </row>
    <row r="202" spans="1:8" ht="19.5" customHeight="1">
      <c r="A202" s="111" t="s">
        <v>152</v>
      </c>
      <c r="B202" s="110"/>
      <c r="C202" s="110"/>
      <c r="D202" s="125"/>
      <c r="F202" s="33"/>
      <c r="H202" s="33"/>
    </row>
    <row r="203" spans="1:8" ht="19.5" customHeight="1">
      <c r="A203" s="112" t="s">
        <v>153</v>
      </c>
      <c r="B203" s="110">
        <v>62</v>
      </c>
      <c r="C203" s="110"/>
      <c r="D203" s="125"/>
      <c r="F203" s="33"/>
      <c r="H203" s="33"/>
    </row>
    <row r="204" spans="1:8" ht="19.5" customHeight="1">
      <c r="A204" s="112" t="s">
        <v>38</v>
      </c>
      <c r="B204" s="110">
        <v>51</v>
      </c>
      <c r="C204" s="110"/>
      <c r="D204" s="125"/>
      <c r="F204" s="33"/>
      <c r="H204" s="33"/>
    </row>
    <row r="205" spans="1:8" ht="19.5" customHeight="1">
      <c r="A205" s="112" t="s">
        <v>39</v>
      </c>
      <c r="B205" s="110">
        <v>11</v>
      </c>
      <c r="C205" s="110"/>
      <c r="D205" s="125"/>
      <c r="F205" s="33"/>
      <c r="H205" s="33"/>
    </row>
    <row r="206" spans="1:8" ht="19.5" customHeight="1">
      <c r="A206" s="2" t="s">
        <v>40</v>
      </c>
      <c r="B206" s="110"/>
      <c r="C206" s="110"/>
      <c r="D206" s="125"/>
      <c r="F206" s="33"/>
      <c r="H206" s="33"/>
    </row>
    <row r="207" spans="1:8" ht="19.5" customHeight="1">
      <c r="A207" s="111" t="s">
        <v>51</v>
      </c>
      <c r="B207" s="110"/>
      <c r="C207" s="110"/>
      <c r="D207" s="125"/>
      <c r="F207" s="33"/>
      <c r="H207" s="33"/>
    </row>
    <row r="208" spans="1:8" ht="19.5" customHeight="1">
      <c r="A208" s="111" t="s">
        <v>46</v>
      </c>
      <c r="B208" s="110"/>
      <c r="C208" s="110"/>
      <c r="D208" s="125"/>
      <c r="F208" s="33"/>
      <c r="H208" s="33"/>
    </row>
    <row r="209" spans="1:8" ht="19.5" customHeight="1">
      <c r="A209" s="111" t="s">
        <v>154</v>
      </c>
      <c r="B209" s="110"/>
      <c r="C209" s="110"/>
      <c r="D209" s="125"/>
      <c r="F209" s="33"/>
      <c r="H209" s="33"/>
    </row>
    <row r="210" spans="1:8" ht="19.5" customHeight="1">
      <c r="A210" s="112" t="s">
        <v>155</v>
      </c>
      <c r="B210" s="110">
        <v>305</v>
      </c>
      <c r="C210" s="110">
        <v>100</v>
      </c>
      <c r="D210" s="125">
        <f>ROUND(C210*100/B210,1)</f>
        <v>32.8</v>
      </c>
      <c r="F210" s="33"/>
      <c r="H210" s="33"/>
    </row>
    <row r="211" spans="1:8" ht="19.5" customHeight="1">
      <c r="A211" s="112" t="s">
        <v>38</v>
      </c>
      <c r="B211" s="126">
        <v>249</v>
      </c>
      <c r="C211" s="126">
        <v>100</v>
      </c>
      <c r="D211" s="125">
        <f>ROUND(C211*100/B211,1)</f>
        <v>40.2</v>
      </c>
      <c r="F211" s="33"/>
      <c r="H211" s="33"/>
    </row>
    <row r="212" spans="1:8" ht="19.5" customHeight="1">
      <c r="A212" s="112" t="s">
        <v>39</v>
      </c>
      <c r="B212" s="126">
        <v>54</v>
      </c>
      <c r="C212" s="126"/>
      <c r="D212" s="125"/>
      <c r="F212" s="33"/>
      <c r="H212" s="33"/>
    </row>
    <row r="213" spans="1:8" ht="19.5" customHeight="1">
      <c r="A213" s="111" t="s">
        <v>40</v>
      </c>
      <c r="B213" s="126"/>
      <c r="C213" s="126"/>
      <c r="D213" s="125"/>
      <c r="F213" s="33"/>
      <c r="H213" s="33"/>
    </row>
    <row r="214" spans="1:8" ht="19.5" customHeight="1">
      <c r="A214" s="111" t="s">
        <v>156</v>
      </c>
      <c r="B214" s="110"/>
      <c r="C214" s="110"/>
      <c r="D214" s="125"/>
      <c r="F214" s="33"/>
      <c r="H214" s="33"/>
    </row>
    <row r="215" spans="1:8" ht="19.5" customHeight="1">
      <c r="A215" s="111" t="s">
        <v>157</v>
      </c>
      <c r="B215" s="110"/>
      <c r="C215" s="110"/>
      <c r="D215" s="125"/>
      <c r="F215" s="33"/>
      <c r="H215" s="33"/>
    </row>
    <row r="216" spans="1:8" ht="19.5" customHeight="1">
      <c r="A216" s="112" t="s">
        <v>46</v>
      </c>
      <c r="B216" s="116"/>
      <c r="C216" s="116"/>
      <c r="D216" s="125"/>
      <c r="F216" s="33"/>
      <c r="H216" s="33"/>
    </row>
    <row r="217" spans="1:8" ht="19.5" customHeight="1">
      <c r="A217" s="112" t="s">
        <v>158</v>
      </c>
      <c r="B217" s="116">
        <v>2</v>
      </c>
      <c r="C217" s="116"/>
      <c r="D217" s="125"/>
      <c r="F217" s="33"/>
      <c r="H217" s="33"/>
    </row>
    <row r="218" spans="1:8" ht="19.5" customHeight="1">
      <c r="A218" s="112" t="s">
        <v>159</v>
      </c>
      <c r="B218" s="116">
        <v>959</v>
      </c>
      <c r="C218" s="116">
        <v>400</v>
      </c>
      <c r="D218" s="125">
        <f>ROUND(C218*100/B218,1)</f>
        <v>41.7</v>
      </c>
      <c r="F218" s="33"/>
      <c r="H218" s="33"/>
    </row>
    <row r="219" spans="1:8" ht="19.5" customHeight="1">
      <c r="A219" s="112" t="s">
        <v>38</v>
      </c>
      <c r="B219" s="116">
        <v>512</v>
      </c>
      <c r="C219" s="116">
        <v>300</v>
      </c>
      <c r="D219" s="125">
        <f>ROUND(C219*100/B219,1)</f>
        <v>58.6</v>
      </c>
      <c r="F219" s="33"/>
      <c r="H219" s="33"/>
    </row>
    <row r="220" spans="1:8" ht="19.5" customHeight="1">
      <c r="A220" s="111" t="s">
        <v>39</v>
      </c>
      <c r="B220" s="117">
        <v>360</v>
      </c>
      <c r="C220" s="117">
        <v>100</v>
      </c>
      <c r="D220" s="125">
        <f>ROUND(C220*100/B220,1)</f>
        <v>27.8</v>
      </c>
      <c r="F220" s="33"/>
      <c r="H220" s="33"/>
    </row>
    <row r="221" spans="1:8" ht="19.5" customHeight="1">
      <c r="A221" s="111" t="s">
        <v>40</v>
      </c>
      <c r="B221" s="117"/>
      <c r="C221" s="117"/>
      <c r="D221" s="125"/>
      <c r="F221" s="33"/>
      <c r="H221" s="33"/>
    </row>
    <row r="222" spans="1:8" ht="19.5" customHeight="1">
      <c r="A222" s="111" t="s">
        <v>160</v>
      </c>
      <c r="B222" s="117"/>
      <c r="C222" s="117"/>
      <c r="D222" s="125"/>
      <c r="F222" s="33"/>
      <c r="H222" s="33"/>
    </row>
    <row r="223" spans="1:8" ht="19.5" customHeight="1">
      <c r="A223" s="112" t="s">
        <v>46</v>
      </c>
      <c r="B223" s="117">
        <v>87</v>
      </c>
      <c r="C223" s="117"/>
      <c r="D223" s="125"/>
      <c r="F223" s="33"/>
      <c r="H223" s="33"/>
    </row>
    <row r="224" spans="1:8" ht="19.5" customHeight="1">
      <c r="A224" s="112" t="s">
        <v>161</v>
      </c>
      <c r="B224" s="117"/>
      <c r="C224" s="117"/>
      <c r="D224" s="125"/>
      <c r="F224" s="33"/>
      <c r="H224" s="33"/>
    </row>
    <row r="225" spans="1:8" ht="19.5" customHeight="1">
      <c r="A225" s="112" t="s">
        <v>162</v>
      </c>
      <c r="B225" s="117">
        <v>439</v>
      </c>
      <c r="C225" s="117">
        <v>207</v>
      </c>
      <c r="D225" s="125">
        <f>ROUND(C225*100/B225,1)</f>
        <v>47.2</v>
      </c>
      <c r="F225" s="33"/>
      <c r="H225" s="33"/>
    </row>
    <row r="226" spans="1:8" ht="19.5" customHeight="1">
      <c r="A226" s="111" t="s">
        <v>38</v>
      </c>
      <c r="B226" s="117">
        <v>169</v>
      </c>
      <c r="C226" s="117">
        <v>100</v>
      </c>
      <c r="D226" s="125">
        <f>ROUND(C226*100/B226,1)</f>
        <v>59.2</v>
      </c>
      <c r="F226" s="33"/>
      <c r="H226" s="33"/>
    </row>
    <row r="227" spans="1:8" ht="19.5" customHeight="1">
      <c r="A227" s="111" t="s">
        <v>39</v>
      </c>
      <c r="B227" s="117">
        <v>270</v>
      </c>
      <c r="C227" s="117">
        <v>107</v>
      </c>
      <c r="D227" s="125">
        <f>ROUND(C227*100/B227,1)</f>
        <v>39.6</v>
      </c>
      <c r="F227" s="33"/>
      <c r="H227" s="33"/>
    </row>
    <row r="228" spans="1:8" ht="19.5" customHeight="1">
      <c r="A228" s="111" t="s">
        <v>40</v>
      </c>
      <c r="B228" s="116"/>
      <c r="C228" s="116"/>
      <c r="D228" s="125"/>
      <c r="F228" s="33"/>
      <c r="H228" s="33"/>
    </row>
    <row r="229" spans="1:8" ht="19.5" customHeight="1">
      <c r="A229" s="112" t="s">
        <v>46</v>
      </c>
      <c r="B229" s="116"/>
      <c r="C229" s="116"/>
      <c r="D229" s="125"/>
      <c r="F229" s="33"/>
      <c r="H229" s="33"/>
    </row>
    <row r="230" spans="1:8" ht="19.5" customHeight="1">
      <c r="A230" s="112" t="s">
        <v>163</v>
      </c>
      <c r="B230" s="116"/>
      <c r="C230" s="116"/>
      <c r="D230" s="125"/>
      <c r="F230" s="33"/>
      <c r="H230" s="33"/>
    </row>
    <row r="231" spans="1:8" ht="19.5" customHeight="1">
      <c r="A231" s="112" t="s">
        <v>164</v>
      </c>
      <c r="B231" s="116">
        <v>938</v>
      </c>
      <c r="C231" s="116"/>
      <c r="D231" s="125"/>
      <c r="F231" s="33"/>
      <c r="H231" s="33"/>
    </row>
    <row r="232" spans="1:8" ht="19.5" customHeight="1">
      <c r="A232" s="2" t="s">
        <v>38</v>
      </c>
      <c r="B232" s="110">
        <v>121</v>
      </c>
      <c r="C232" s="110"/>
      <c r="D232" s="125"/>
      <c r="F232" s="33"/>
      <c r="H232" s="33"/>
    </row>
    <row r="233" spans="1:8" ht="19.5" customHeight="1">
      <c r="A233" s="111" t="s">
        <v>39</v>
      </c>
      <c r="B233" s="110">
        <v>817</v>
      </c>
      <c r="C233" s="110"/>
      <c r="D233" s="125"/>
      <c r="F233" s="33"/>
      <c r="H233" s="33"/>
    </row>
    <row r="234" spans="1:8" ht="19.5" customHeight="1">
      <c r="A234" s="111" t="s">
        <v>40</v>
      </c>
      <c r="B234" s="110"/>
      <c r="C234" s="110"/>
      <c r="D234" s="125"/>
      <c r="F234" s="33"/>
      <c r="H234" s="33"/>
    </row>
    <row r="235" spans="1:8" ht="19.5" customHeight="1">
      <c r="A235" s="111" t="s">
        <v>46</v>
      </c>
      <c r="B235" s="110"/>
      <c r="C235" s="110"/>
      <c r="D235" s="125"/>
      <c r="F235" s="33"/>
      <c r="H235" s="33"/>
    </row>
    <row r="236" spans="1:8" ht="19.5" customHeight="1">
      <c r="A236" s="112" t="s">
        <v>165</v>
      </c>
      <c r="B236" s="110"/>
      <c r="C236" s="110"/>
      <c r="D236" s="125"/>
      <c r="F236" s="33"/>
      <c r="H236" s="33"/>
    </row>
    <row r="237" spans="1:8" ht="19.5" customHeight="1">
      <c r="A237" s="112" t="s">
        <v>166</v>
      </c>
      <c r="B237" s="110">
        <v>73</v>
      </c>
      <c r="C237" s="110"/>
      <c r="D237" s="125"/>
      <c r="F237" s="33"/>
      <c r="H237" s="33"/>
    </row>
    <row r="238" spans="1:8" ht="19.5" customHeight="1">
      <c r="A238" s="112" t="s">
        <v>38</v>
      </c>
      <c r="B238" s="110">
        <v>66</v>
      </c>
      <c r="C238" s="110"/>
      <c r="D238" s="125"/>
      <c r="F238" s="33"/>
      <c r="H238" s="33"/>
    </row>
    <row r="239" spans="1:8" ht="19.5" customHeight="1">
      <c r="A239" s="111" t="s">
        <v>39</v>
      </c>
      <c r="B239" s="110">
        <v>7</v>
      </c>
      <c r="C239" s="110"/>
      <c r="D239" s="125"/>
      <c r="F239" s="33"/>
      <c r="H239" s="33"/>
    </row>
    <row r="240" spans="1:8" ht="19.5" customHeight="1">
      <c r="A240" s="111" t="s">
        <v>40</v>
      </c>
      <c r="B240" s="110"/>
      <c r="C240" s="110"/>
      <c r="D240" s="125"/>
      <c r="F240" s="33"/>
      <c r="H240" s="33"/>
    </row>
    <row r="241" spans="1:8" ht="19.5" customHeight="1">
      <c r="A241" s="111" t="s">
        <v>46</v>
      </c>
      <c r="B241" s="110"/>
      <c r="C241" s="110"/>
      <c r="D241" s="125"/>
      <c r="F241" s="33"/>
      <c r="H241" s="33"/>
    </row>
    <row r="242" spans="1:8" ht="19.5" customHeight="1">
      <c r="A242" s="112" t="s">
        <v>167</v>
      </c>
      <c r="B242" s="110"/>
      <c r="C242" s="110"/>
      <c r="D242" s="125"/>
      <c r="F242" s="33"/>
      <c r="H242" s="33"/>
    </row>
    <row r="243" spans="1:8" ht="19.5" customHeight="1">
      <c r="A243" s="112" t="s">
        <v>168</v>
      </c>
      <c r="B243" s="110">
        <v>170</v>
      </c>
      <c r="C243" s="110"/>
      <c r="D243" s="125"/>
      <c r="F243" s="33"/>
      <c r="H243" s="33"/>
    </row>
    <row r="244" spans="1:8" ht="19.5" customHeight="1">
      <c r="A244" s="112" t="s">
        <v>38</v>
      </c>
      <c r="B244" s="110"/>
      <c r="C244" s="110"/>
      <c r="D244" s="125"/>
      <c r="F244" s="33"/>
      <c r="H244" s="33"/>
    </row>
    <row r="245" spans="1:8" ht="19.5" customHeight="1">
      <c r="A245" s="2" t="s">
        <v>39</v>
      </c>
      <c r="B245" s="110">
        <v>170</v>
      </c>
      <c r="C245" s="110"/>
      <c r="D245" s="125"/>
      <c r="F245" s="33"/>
      <c r="H245" s="33"/>
    </row>
    <row r="246" spans="1:8" ht="19.5" customHeight="1">
      <c r="A246" s="111" t="s">
        <v>40</v>
      </c>
      <c r="B246" s="110"/>
      <c r="C246" s="110"/>
      <c r="D246" s="125"/>
      <c r="F246" s="33"/>
      <c r="H246" s="33"/>
    </row>
    <row r="247" spans="1:8" ht="19.5" customHeight="1">
      <c r="A247" s="111" t="s">
        <v>46</v>
      </c>
      <c r="B247" s="110"/>
      <c r="C247" s="110"/>
      <c r="D247" s="125"/>
      <c r="F247" s="33"/>
      <c r="H247" s="33"/>
    </row>
    <row r="248" spans="1:8" ht="19.5" customHeight="1">
      <c r="A248" s="111" t="s">
        <v>169</v>
      </c>
      <c r="B248" s="110"/>
      <c r="C248" s="110"/>
      <c r="D248" s="125"/>
      <c r="F248" s="33"/>
      <c r="H248" s="33"/>
    </row>
    <row r="249" spans="1:8" ht="19.5" customHeight="1">
      <c r="A249" s="112" t="s">
        <v>170</v>
      </c>
      <c r="B249" s="110"/>
      <c r="C249" s="110"/>
      <c r="D249" s="125"/>
      <c r="F249" s="33"/>
      <c r="H249" s="33"/>
    </row>
    <row r="250" spans="1:8" ht="19.5" customHeight="1">
      <c r="A250" s="112" t="s">
        <v>38</v>
      </c>
      <c r="B250" s="110"/>
      <c r="C250" s="110"/>
      <c r="D250" s="125"/>
      <c r="F250" s="33"/>
      <c r="H250" s="33"/>
    </row>
    <row r="251" spans="1:8" ht="19.5" customHeight="1">
      <c r="A251" s="112" t="s">
        <v>39</v>
      </c>
      <c r="B251" s="110"/>
      <c r="C251" s="110"/>
      <c r="D251" s="125"/>
      <c r="F251" s="33"/>
      <c r="H251" s="33"/>
    </row>
    <row r="252" spans="1:8" ht="19.5" customHeight="1">
      <c r="A252" s="111" t="s">
        <v>40</v>
      </c>
      <c r="B252" s="110"/>
      <c r="C252" s="110"/>
      <c r="D252" s="125"/>
      <c r="F252" s="33"/>
      <c r="H252" s="33"/>
    </row>
    <row r="253" spans="1:8" ht="19.5" customHeight="1">
      <c r="A253" s="111" t="s">
        <v>46</v>
      </c>
      <c r="B253" s="110"/>
      <c r="C253" s="110"/>
      <c r="D253" s="125"/>
      <c r="F253" s="33"/>
      <c r="H253" s="33"/>
    </row>
    <row r="254" spans="1:8" ht="19.5" customHeight="1">
      <c r="A254" s="111" t="s">
        <v>171</v>
      </c>
      <c r="B254" s="110"/>
      <c r="C254" s="110"/>
      <c r="D254" s="125"/>
      <c r="F254" s="33"/>
      <c r="H254" s="33"/>
    </row>
    <row r="255" spans="1:8" ht="19.5" customHeight="1">
      <c r="A255" s="112" t="s">
        <v>172</v>
      </c>
      <c r="B255" s="110"/>
      <c r="C255" s="110"/>
      <c r="D255" s="125"/>
      <c r="F255" s="33"/>
      <c r="H255" s="33"/>
    </row>
    <row r="256" spans="1:8" ht="19.5" customHeight="1">
      <c r="A256" s="112" t="s">
        <v>173</v>
      </c>
      <c r="B256" s="110"/>
      <c r="C256" s="110"/>
      <c r="D256" s="125"/>
      <c r="F256" s="33"/>
      <c r="H256" s="33"/>
    </row>
    <row r="257" spans="1:8" ht="19.5" customHeight="1">
      <c r="A257" s="112" t="s">
        <v>174</v>
      </c>
      <c r="B257" s="110"/>
      <c r="C257" s="110"/>
      <c r="D257" s="125"/>
      <c r="F257" s="33"/>
      <c r="H257" s="33"/>
    </row>
    <row r="258" spans="1:8" ht="19.5" customHeight="1">
      <c r="A258" s="2" t="s">
        <v>1136</v>
      </c>
      <c r="B258" s="110"/>
      <c r="C258" s="110"/>
      <c r="D258" s="125"/>
      <c r="F258" s="33"/>
      <c r="H258" s="33"/>
    </row>
    <row r="259" spans="1:8" ht="19.5" customHeight="1">
      <c r="A259" s="111" t="s">
        <v>175</v>
      </c>
      <c r="B259" s="110"/>
      <c r="C259" s="110"/>
      <c r="D259" s="125"/>
      <c r="F259" s="33"/>
      <c r="H259" s="33"/>
    </row>
    <row r="260" spans="1:8" ht="19.5" customHeight="1">
      <c r="A260" s="111" t="s">
        <v>176</v>
      </c>
      <c r="B260" s="110"/>
      <c r="C260" s="110"/>
      <c r="D260" s="125"/>
      <c r="F260" s="33"/>
      <c r="H260" s="33"/>
    </row>
    <row r="261" spans="1:8" ht="19.5" customHeight="1">
      <c r="A261" s="2" t="s">
        <v>1137</v>
      </c>
      <c r="B261" s="110">
        <v>615</v>
      </c>
      <c r="C261" s="110"/>
      <c r="D261" s="125"/>
      <c r="F261" s="33"/>
      <c r="H261" s="33"/>
    </row>
    <row r="262" spans="1:8" ht="19.5" customHeight="1">
      <c r="A262" s="112" t="s">
        <v>177</v>
      </c>
      <c r="B262" s="110"/>
      <c r="C262" s="110"/>
      <c r="D262" s="125"/>
      <c r="F262" s="33"/>
      <c r="H262" s="33"/>
    </row>
    <row r="263" spans="1:8" ht="19.5" customHeight="1">
      <c r="A263" s="112" t="s">
        <v>178</v>
      </c>
      <c r="B263" s="110"/>
      <c r="C263" s="110"/>
      <c r="D263" s="125"/>
      <c r="F263" s="33"/>
      <c r="H263" s="33"/>
    </row>
    <row r="264" spans="1:8" ht="19.5" customHeight="1">
      <c r="A264" s="111" t="s">
        <v>179</v>
      </c>
      <c r="B264" s="110"/>
      <c r="C264" s="110"/>
      <c r="D264" s="125"/>
      <c r="F264" s="33"/>
      <c r="H264" s="33"/>
    </row>
    <row r="265" spans="1:8" ht="19.5" customHeight="1">
      <c r="A265" s="111" t="s">
        <v>180</v>
      </c>
      <c r="B265" s="110"/>
      <c r="C265" s="110"/>
      <c r="D265" s="125"/>
      <c r="F265" s="33"/>
      <c r="H265" s="33"/>
    </row>
    <row r="266" spans="1:8" ht="19.5" customHeight="1">
      <c r="A266" s="111" t="s">
        <v>181</v>
      </c>
      <c r="B266" s="110"/>
      <c r="C266" s="110"/>
      <c r="D266" s="125"/>
      <c r="F266" s="33"/>
      <c r="H266" s="33"/>
    </row>
    <row r="267" spans="1:8" ht="19.5" customHeight="1">
      <c r="A267" s="112" t="s">
        <v>182</v>
      </c>
      <c r="B267" s="110"/>
      <c r="C267" s="110"/>
      <c r="D267" s="125"/>
      <c r="F267" s="33"/>
      <c r="H267" s="33"/>
    </row>
    <row r="268" spans="1:8" ht="19.5" customHeight="1">
      <c r="A268" s="112" t="s">
        <v>1276</v>
      </c>
      <c r="B268" s="110"/>
      <c r="C268" s="110"/>
      <c r="D268" s="125"/>
      <c r="F268" s="33"/>
      <c r="H268" s="33"/>
    </row>
    <row r="269" spans="1:8" ht="19.5" customHeight="1">
      <c r="A269" s="112" t="s">
        <v>1277</v>
      </c>
      <c r="B269" s="110"/>
      <c r="C269" s="110"/>
      <c r="D269" s="125"/>
      <c r="F269" s="33"/>
      <c r="H269" s="33"/>
    </row>
    <row r="270" spans="1:8" ht="19.5" customHeight="1">
      <c r="A270" s="112" t="s">
        <v>183</v>
      </c>
      <c r="B270" s="110"/>
      <c r="C270" s="110"/>
      <c r="D270" s="125"/>
      <c r="F270" s="33"/>
      <c r="H270" s="33"/>
    </row>
    <row r="271" spans="1:8" ht="19.5" customHeight="1">
      <c r="A271" s="112" t="s">
        <v>184</v>
      </c>
      <c r="B271" s="110">
        <v>615</v>
      </c>
      <c r="C271" s="110"/>
      <c r="D271" s="125"/>
      <c r="F271" s="33"/>
      <c r="H271" s="33"/>
    </row>
    <row r="272" spans="1:8" ht="19.5" customHeight="1">
      <c r="A272" s="2" t="s">
        <v>1138</v>
      </c>
      <c r="B272" s="110">
        <v>9729</v>
      </c>
      <c r="C272" s="110">
        <v>4815</v>
      </c>
      <c r="D272" s="125">
        <f>ROUND(C272*100/B272,1)</f>
        <v>49.5</v>
      </c>
      <c r="F272" s="33"/>
      <c r="H272" s="33"/>
    </row>
    <row r="273" spans="1:8" ht="19.5" customHeight="1">
      <c r="A273" s="111" t="s">
        <v>185</v>
      </c>
      <c r="B273" s="110">
        <v>709</v>
      </c>
      <c r="C273" s="110">
        <v>400</v>
      </c>
      <c r="D273" s="125">
        <f>ROUND(C273*100/B273,1)</f>
        <v>56.4</v>
      </c>
      <c r="F273" s="33"/>
      <c r="H273" s="33"/>
    </row>
    <row r="274" spans="1:8" ht="19.5" customHeight="1">
      <c r="A274" s="111" t="s">
        <v>186</v>
      </c>
      <c r="B274" s="110">
        <v>14</v>
      </c>
      <c r="C274" s="110"/>
      <c r="D274" s="125">
        <f>ROUND(C274*100/B274,1)</f>
        <v>0</v>
      </c>
      <c r="F274" s="33"/>
      <c r="H274" s="33"/>
    </row>
    <row r="275" spans="1:8" ht="19.5" customHeight="1">
      <c r="A275" s="111" t="s">
        <v>187</v>
      </c>
      <c r="B275" s="110">
        <v>341</v>
      </c>
      <c r="C275" s="110">
        <v>200</v>
      </c>
      <c r="D275" s="125">
        <f>ROUND(C275*100/B275,1)</f>
        <v>58.7</v>
      </c>
      <c r="F275" s="33"/>
      <c r="H275" s="33"/>
    </row>
    <row r="276" spans="1:8" ht="19.5" customHeight="1">
      <c r="A276" s="112" t="s">
        <v>188</v>
      </c>
      <c r="B276" s="110">
        <v>354</v>
      </c>
      <c r="C276" s="110">
        <v>200</v>
      </c>
      <c r="D276" s="125">
        <f>ROUND(C276*100/B276,1)</f>
        <v>56.5</v>
      </c>
      <c r="F276" s="33"/>
      <c r="H276" s="33"/>
    </row>
    <row r="277" spans="1:8" ht="19.5" customHeight="1">
      <c r="A277" s="112" t="s">
        <v>189</v>
      </c>
      <c r="B277" s="110"/>
      <c r="C277" s="110"/>
      <c r="D277" s="125"/>
      <c r="F277" s="33"/>
      <c r="H277" s="33"/>
    </row>
    <row r="278" spans="1:8" ht="19.5" customHeight="1">
      <c r="A278" s="112" t="s">
        <v>190</v>
      </c>
      <c r="B278" s="110"/>
      <c r="C278" s="110"/>
      <c r="D278" s="125"/>
      <c r="F278" s="33"/>
      <c r="H278" s="33"/>
    </row>
    <row r="279" spans="1:8" ht="19.5" customHeight="1">
      <c r="A279" s="111" t="s">
        <v>191</v>
      </c>
      <c r="B279" s="110"/>
      <c r="C279" s="110"/>
      <c r="D279" s="125"/>
      <c r="F279" s="33"/>
      <c r="H279" s="33"/>
    </row>
    <row r="280" spans="1:8" ht="19.5" customHeight="1">
      <c r="A280" s="111" t="s">
        <v>192</v>
      </c>
      <c r="B280" s="110"/>
      <c r="C280" s="110"/>
      <c r="D280" s="125"/>
      <c r="F280" s="33"/>
      <c r="H280" s="33"/>
    </row>
    <row r="281" spans="1:8" ht="19.5" customHeight="1">
      <c r="A281" s="111" t="s">
        <v>193</v>
      </c>
      <c r="B281" s="110"/>
      <c r="C281" s="110"/>
      <c r="D281" s="125"/>
      <c r="F281" s="33"/>
      <c r="H281" s="33"/>
    </row>
    <row r="282" spans="1:8" ht="19.5" customHeight="1">
      <c r="A282" s="112" t="s">
        <v>194</v>
      </c>
      <c r="B282" s="110"/>
      <c r="C282" s="110"/>
      <c r="D282" s="125"/>
      <c r="F282" s="33"/>
      <c r="H282" s="33"/>
    </row>
    <row r="283" spans="1:8" ht="19.5" customHeight="1">
      <c r="A283" s="112" t="s">
        <v>195</v>
      </c>
      <c r="B283" s="110">
        <v>6220</v>
      </c>
      <c r="C283" s="110">
        <v>3715</v>
      </c>
      <c r="D283" s="125">
        <f>ROUND(C283*100/B283,1)</f>
        <v>59.7</v>
      </c>
      <c r="F283" s="33"/>
      <c r="H283" s="33"/>
    </row>
    <row r="284" spans="1:8" ht="19.5" customHeight="1">
      <c r="A284" s="112" t="s">
        <v>38</v>
      </c>
      <c r="B284" s="110">
        <v>2857</v>
      </c>
      <c r="C284" s="110">
        <v>2500</v>
      </c>
      <c r="D284" s="125">
        <f>ROUND(C284*100/B284,1)</f>
        <v>87.5</v>
      </c>
      <c r="F284" s="33"/>
      <c r="H284" s="33"/>
    </row>
    <row r="285" spans="1:8" ht="19.5" customHeight="1">
      <c r="A285" s="2" t="s">
        <v>39</v>
      </c>
      <c r="B285" s="110">
        <v>1370</v>
      </c>
      <c r="C285" s="110">
        <v>1200</v>
      </c>
      <c r="D285" s="125">
        <f>ROUND(C285*100/B285,1)</f>
        <v>87.6</v>
      </c>
      <c r="F285" s="33"/>
      <c r="H285" s="33"/>
    </row>
    <row r="286" spans="1:8" ht="19.5" customHeight="1">
      <c r="A286" s="111" t="s">
        <v>40</v>
      </c>
      <c r="B286" s="110"/>
      <c r="C286" s="110"/>
      <c r="D286" s="125"/>
      <c r="F286" s="33"/>
      <c r="H286" s="33"/>
    </row>
    <row r="287" spans="1:8" ht="19.5" customHeight="1">
      <c r="A287" s="111" t="s">
        <v>196</v>
      </c>
      <c r="B287" s="110">
        <v>153</v>
      </c>
      <c r="C287" s="110"/>
      <c r="D287" s="125"/>
      <c r="F287" s="33"/>
      <c r="H287" s="33"/>
    </row>
    <row r="288" spans="1:8" ht="19.5" customHeight="1">
      <c r="A288" s="111" t="s">
        <v>197</v>
      </c>
      <c r="B288" s="110">
        <v>12</v>
      </c>
      <c r="C288" s="110"/>
      <c r="D288" s="125"/>
      <c r="F288" s="33"/>
      <c r="H288" s="33"/>
    </row>
    <row r="289" spans="1:8" ht="19.5" customHeight="1">
      <c r="A289" s="112" t="s">
        <v>198</v>
      </c>
      <c r="B289" s="110">
        <v>115</v>
      </c>
      <c r="C289" s="110"/>
      <c r="D289" s="125"/>
      <c r="F289" s="33"/>
      <c r="H289" s="33"/>
    </row>
    <row r="290" spans="1:8" ht="19.5" customHeight="1">
      <c r="A290" s="112" t="s">
        <v>199</v>
      </c>
      <c r="B290" s="110">
        <v>62</v>
      </c>
      <c r="C290" s="110"/>
      <c r="D290" s="125"/>
      <c r="F290" s="33"/>
      <c r="H290" s="33"/>
    </row>
    <row r="291" spans="1:8" ht="19.5" customHeight="1">
      <c r="A291" s="112" t="s">
        <v>200</v>
      </c>
      <c r="B291" s="110">
        <v>3</v>
      </c>
      <c r="C291" s="110"/>
      <c r="D291" s="125"/>
      <c r="F291" s="33"/>
      <c r="H291" s="33"/>
    </row>
    <row r="292" spans="1:8" ht="19.5" customHeight="1">
      <c r="A292" s="111" t="s">
        <v>201</v>
      </c>
      <c r="B292" s="110"/>
      <c r="C292" s="110"/>
      <c r="D292" s="125"/>
      <c r="F292" s="33"/>
      <c r="H292" s="33"/>
    </row>
    <row r="293" spans="1:8" ht="19.5" customHeight="1">
      <c r="A293" s="111" t="s">
        <v>202</v>
      </c>
      <c r="B293" s="110"/>
      <c r="C293" s="110"/>
      <c r="D293" s="125"/>
      <c r="F293" s="33"/>
      <c r="H293" s="33"/>
    </row>
    <row r="294" spans="1:8" ht="19.5" customHeight="1">
      <c r="A294" s="111" t="s">
        <v>203</v>
      </c>
      <c r="B294" s="110">
        <v>15</v>
      </c>
      <c r="C294" s="110">
        <v>15</v>
      </c>
      <c r="D294" s="125">
        <f>ROUND(C294*100/B294,1)</f>
        <v>100</v>
      </c>
      <c r="F294" s="33"/>
      <c r="H294" s="33"/>
    </row>
    <row r="295" spans="1:8" ht="19.5" customHeight="1">
      <c r="A295" s="112" t="s">
        <v>204</v>
      </c>
      <c r="B295" s="110">
        <v>229</v>
      </c>
      <c r="C295" s="110"/>
      <c r="D295" s="125"/>
      <c r="F295" s="33"/>
      <c r="H295" s="33"/>
    </row>
    <row r="296" spans="1:8" ht="19.5" customHeight="1">
      <c r="A296" s="112" t="s">
        <v>205</v>
      </c>
      <c r="B296" s="110"/>
      <c r="C296" s="110"/>
      <c r="D296" s="125"/>
      <c r="F296" s="33"/>
      <c r="H296" s="33"/>
    </row>
    <row r="297" spans="1:8" ht="19.5" customHeight="1">
      <c r="A297" s="112" t="s">
        <v>206</v>
      </c>
      <c r="B297" s="110">
        <v>70</v>
      </c>
      <c r="C297" s="110"/>
      <c r="D297" s="125"/>
      <c r="F297" s="33"/>
      <c r="H297" s="33"/>
    </row>
    <row r="298" spans="1:8" ht="19.5" customHeight="1">
      <c r="A298" s="2" t="s">
        <v>207</v>
      </c>
      <c r="B298" s="110"/>
      <c r="C298" s="110"/>
      <c r="D298" s="125"/>
      <c r="F298" s="33"/>
      <c r="H298" s="33"/>
    </row>
    <row r="299" spans="1:8" ht="19.5" customHeight="1">
      <c r="A299" s="111" t="s">
        <v>208</v>
      </c>
      <c r="B299" s="110">
        <v>8</v>
      </c>
      <c r="C299" s="110"/>
      <c r="D299" s="125"/>
      <c r="F299" s="33"/>
      <c r="H299" s="33"/>
    </row>
    <row r="300" spans="1:8" ht="19.5" customHeight="1">
      <c r="A300" s="111" t="s">
        <v>209</v>
      </c>
      <c r="B300" s="110">
        <v>645</v>
      </c>
      <c r="C300" s="110"/>
      <c r="D300" s="125"/>
      <c r="F300" s="33"/>
      <c r="H300" s="33"/>
    </row>
    <row r="301" spans="1:8" ht="19.5" customHeight="1">
      <c r="A301" s="111" t="s">
        <v>210</v>
      </c>
      <c r="B301" s="110"/>
      <c r="C301" s="110"/>
      <c r="D301" s="125"/>
      <c r="F301" s="33"/>
      <c r="H301" s="33"/>
    </row>
    <row r="302" spans="1:8" ht="19.5" customHeight="1">
      <c r="A302" s="112" t="s">
        <v>79</v>
      </c>
      <c r="B302" s="110">
        <v>30</v>
      </c>
      <c r="C302" s="110"/>
      <c r="D302" s="125"/>
      <c r="F302" s="33"/>
      <c r="H302" s="33"/>
    </row>
    <row r="303" spans="1:8" ht="19.5" customHeight="1">
      <c r="A303" s="112" t="s">
        <v>46</v>
      </c>
      <c r="B303" s="110"/>
      <c r="C303" s="110"/>
      <c r="D303" s="125"/>
      <c r="F303" s="33"/>
      <c r="H303" s="33"/>
    </row>
    <row r="304" spans="1:8" ht="19.5" customHeight="1">
      <c r="A304" s="112" t="s">
        <v>211</v>
      </c>
      <c r="B304" s="110">
        <v>651</v>
      </c>
      <c r="C304" s="110"/>
      <c r="D304" s="125"/>
      <c r="F304" s="33"/>
      <c r="H304" s="33"/>
    </row>
    <row r="305" spans="1:8" ht="19.5" customHeight="1">
      <c r="A305" s="111" t="s">
        <v>212</v>
      </c>
      <c r="B305" s="110"/>
      <c r="C305" s="110"/>
      <c r="D305" s="125"/>
      <c r="F305" s="33"/>
      <c r="H305" s="33"/>
    </row>
    <row r="306" spans="1:8" ht="19.5" customHeight="1">
      <c r="A306" s="111" t="s">
        <v>38</v>
      </c>
      <c r="B306" s="110"/>
      <c r="C306" s="110"/>
      <c r="D306" s="125"/>
      <c r="F306" s="33"/>
      <c r="H306" s="33"/>
    </row>
    <row r="307" spans="1:8" ht="19.5" customHeight="1">
      <c r="A307" s="111" t="s">
        <v>39</v>
      </c>
      <c r="B307" s="110"/>
      <c r="C307" s="110"/>
      <c r="D307" s="125"/>
      <c r="F307" s="33"/>
      <c r="H307" s="33"/>
    </row>
    <row r="308" spans="1:8" ht="19.5" customHeight="1">
      <c r="A308" s="112" t="s">
        <v>40</v>
      </c>
      <c r="B308" s="110"/>
      <c r="C308" s="110"/>
      <c r="D308" s="125"/>
      <c r="F308" s="33"/>
      <c r="H308" s="33"/>
    </row>
    <row r="309" spans="1:8" ht="19.5" customHeight="1">
      <c r="A309" s="112" t="s">
        <v>213</v>
      </c>
      <c r="B309" s="110"/>
      <c r="C309" s="110"/>
      <c r="D309" s="125"/>
      <c r="F309" s="33"/>
      <c r="H309" s="33"/>
    </row>
    <row r="310" spans="1:8" ht="19.5" customHeight="1">
      <c r="A310" s="112" t="s">
        <v>46</v>
      </c>
      <c r="B310" s="110"/>
      <c r="C310" s="110"/>
      <c r="D310" s="125"/>
      <c r="F310" s="33"/>
      <c r="H310" s="33"/>
    </row>
    <row r="311" spans="1:8" ht="19.5" customHeight="1">
      <c r="A311" s="2" t="s">
        <v>214</v>
      </c>
      <c r="B311" s="110"/>
      <c r="C311" s="110"/>
      <c r="D311" s="125"/>
      <c r="F311" s="33"/>
      <c r="H311" s="33"/>
    </row>
    <row r="312" spans="1:8" ht="19.5" customHeight="1">
      <c r="A312" s="111" t="s">
        <v>215</v>
      </c>
      <c r="B312" s="110">
        <v>1068</v>
      </c>
      <c r="C312" s="110">
        <v>200</v>
      </c>
      <c r="D312" s="125">
        <f>ROUND(C312*100/B312,1)</f>
        <v>18.7</v>
      </c>
      <c r="F312" s="33"/>
      <c r="H312" s="33"/>
    </row>
    <row r="313" spans="1:8" ht="19.5" customHeight="1">
      <c r="A313" s="111" t="s">
        <v>38</v>
      </c>
      <c r="B313" s="110">
        <v>585</v>
      </c>
      <c r="C313" s="110">
        <v>200</v>
      </c>
      <c r="D313" s="125">
        <f>ROUND(C313*100/B313,1)</f>
        <v>34.2</v>
      </c>
      <c r="F313" s="33"/>
      <c r="H313" s="33"/>
    </row>
    <row r="314" spans="1:8" ht="19.5" customHeight="1">
      <c r="A314" s="111" t="s">
        <v>39</v>
      </c>
      <c r="B314" s="110">
        <v>270</v>
      </c>
      <c r="C314" s="110"/>
      <c r="D314" s="125"/>
      <c r="F314" s="33"/>
      <c r="H314" s="33"/>
    </row>
    <row r="315" spans="1:8" ht="19.5" customHeight="1">
      <c r="A315" s="112" t="s">
        <v>40</v>
      </c>
      <c r="B315" s="110"/>
      <c r="C315" s="110"/>
      <c r="D315" s="125"/>
      <c r="F315" s="33"/>
      <c r="H315" s="33"/>
    </row>
    <row r="316" spans="1:8" ht="19.5" customHeight="1">
      <c r="A316" s="112" t="s">
        <v>216</v>
      </c>
      <c r="B316" s="110">
        <v>10</v>
      </c>
      <c r="C316" s="110"/>
      <c r="D316" s="125"/>
      <c r="F316" s="33"/>
      <c r="H316" s="33"/>
    </row>
    <row r="317" spans="1:8" ht="19.5" customHeight="1">
      <c r="A317" s="112" t="s">
        <v>217</v>
      </c>
      <c r="B317" s="110"/>
      <c r="C317" s="110"/>
      <c r="D317" s="125"/>
      <c r="F317" s="33"/>
      <c r="H317" s="33"/>
    </row>
    <row r="318" spans="1:8" ht="19.5" customHeight="1">
      <c r="A318" s="111" t="s">
        <v>218</v>
      </c>
      <c r="B318" s="110"/>
      <c r="C318" s="110"/>
      <c r="D318" s="125"/>
      <c r="F318" s="33"/>
      <c r="H318" s="33"/>
    </row>
    <row r="319" spans="1:8" ht="19.5" customHeight="1">
      <c r="A319" s="111" t="s">
        <v>219</v>
      </c>
      <c r="B319" s="110"/>
      <c r="C319" s="110"/>
      <c r="D319" s="125"/>
      <c r="F319" s="33"/>
      <c r="H319" s="33"/>
    </row>
    <row r="320" spans="1:8" ht="19.5" customHeight="1">
      <c r="A320" s="111" t="s">
        <v>220</v>
      </c>
      <c r="B320" s="110"/>
      <c r="C320" s="110"/>
      <c r="D320" s="125"/>
      <c r="F320" s="33"/>
      <c r="H320" s="33"/>
    </row>
    <row r="321" spans="1:8" ht="19.5" customHeight="1">
      <c r="A321" s="112" t="s">
        <v>221</v>
      </c>
      <c r="B321" s="110"/>
      <c r="C321" s="110"/>
      <c r="D321" s="125"/>
      <c r="F321" s="33"/>
      <c r="H321" s="33"/>
    </row>
    <row r="322" spans="1:8" ht="19.5" customHeight="1">
      <c r="A322" s="112" t="s">
        <v>46</v>
      </c>
      <c r="B322" s="110"/>
      <c r="C322" s="110"/>
      <c r="D322" s="125"/>
      <c r="F322" s="33"/>
      <c r="H322" s="33"/>
    </row>
    <row r="323" spans="1:8" ht="19.5" customHeight="1">
      <c r="A323" s="112" t="s">
        <v>222</v>
      </c>
      <c r="B323" s="110">
        <v>203</v>
      </c>
      <c r="C323" s="110"/>
      <c r="D323" s="125"/>
      <c r="F323" s="33"/>
      <c r="H323" s="33"/>
    </row>
    <row r="324" spans="1:8" ht="19.5" customHeight="1">
      <c r="A324" s="2" t="s">
        <v>223</v>
      </c>
      <c r="B324" s="110">
        <v>1246</v>
      </c>
      <c r="C324" s="110">
        <v>300</v>
      </c>
      <c r="D324" s="125">
        <f>ROUND(C324*100/B324,1)</f>
        <v>24.1</v>
      </c>
      <c r="F324" s="33"/>
      <c r="H324" s="33"/>
    </row>
    <row r="325" spans="1:8" ht="19.5" customHeight="1">
      <c r="A325" s="111" t="s">
        <v>38</v>
      </c>
      <c r="B325" s="110">
        <v>717</v>
      </c>
      <c r="C325" s="110">
        <v>200</v>
      </c>
      <c r="D325" s="125">
        <f>ROUND(C325*100/B325,1)</f>
        <v>27.9</v>
      </c>
      <c r="F325" s="33"/>
      <c r="H325" s="33"/>
    </row>
    <row r="326" spans="1:8" ht="19.5" customHeight="1">
      <c r="A326" s="111" t="s">
        <v>39</v>
      </c>
      <c r="B326" s="110">
        <v>261</v>
      </c>
      <c r="C326" s="110">
        <v>100</v>
      </c>
      <c r="D326" s="125">
        <f>ROUND(C326*100/B326,1)</f>
        <v>38.3</v>
      </c>
      <c r="F326" s="33"/>
      <c r="H326" s="33"/>
    </row>
    <row r="327" spans="1:8" ht="19.5" customHeight="1">
      <c r="A327" s="111" t="s">
        <v>40</v>
      </c>
      <c r="B327" s="110"/>
      <c r="C327" s="110"/>
      <c r="D327" s="125"/>
      <c r="F327" s="33"/>
      <c r="H327" s="33"/>
    </row>
    <row r="328" spans="1:8" ht="19.5" customHeight="1">
      <c r="A328" s="112" t="s">
        <v>224</v>
      </c>
      <c r="B328" s="110"/>
      <c r="C328" s="110"/>
      <c r="D328" s="125"/>
      <c r="F328" s="33"/>
      <c r="H328" s="33"/>
    </row>
    <row r="329" spans="1:8" ht="19.5" customHeight="1">
      <c r="A329" s="112" t="s">
        <v>225</v>
      </c>
      <c r="B329" s="110">
        <v>5</v>
      </c>
      <c r="C329" s="110"/>
      <c r="D329" s="125"/>
      <c r="F329" s="33"/>
      <c r="H329" s="33"/>
    </row>
    <row r="330" spans="1:8" ht="19.5" customHeight="1">
      <c r="A330" s="112" t="s">
        <v>226</v>
      </c>
      <c r="B330" s="110"/>
      <c r="C330" s="110"/>
      <c r="D330" s="125"/>
      <c r="F330" s="33"/>
      <c r="H330" s="33"/>
    </row>
    <row r="331" spans="1:8" ht="19.5" customHeight="1">
      <c r="A331" s="111" t="s">
        <v>46</v>
      </c>
      <c r="B331" s="110"/>
      <c r="C331" s="110"/>
      <c r="D331" s="125"/>
      <c r="F331" s="33"/>
      <c r="H331" s="33"/>
    </row>
    <row r="332" spans="1:8" ht="19.5" customHeight="1">
      <c r="A332" s="111" t="s">
        <v>227</v>
      </c>
      <c r="B332" s="110">
        <v>263</v>
      </c>
      <c r="C332" s="110"/>
      <c r="D332" s="125"/>
      <c r="F332" s="33"/>
      <c r="H332" s="33"/>
    </row>
    <row r="333" spans="1:8" ht="19.5" customHeight="1">
      <c r="A333" s="111" t="s">
        <v>228</v>
      </c>
      <c r="B333" s="110">
        <v>388</v>
      </c>
      <c r="C333" s="110">
        <v>200</v>
      </c>
      <c r="D333" s="125">
        <f>ROUND(C333*100/B333,1)</f>
        <v>51.5</v>
      </c>
      <c r="F333" s="33"/>
      <c r="H333" s="33"/>
    </row>
    <row r="334" spans="1:8" ht="19.5" customHeight="1">
      <c r="A334" s="112" t="s">
        <v>38</v>
      </c>
      <c r="B334" s="110">
        <v>306</v>
      </c>
      <c r="C334" s="110">
        <v>200</v>
      </c>
      <c r="D334" s="125">
        <f>ROUND(C334*100/B334,1)</f>
        <v>65.4</v>
      </c>
      <c r="F334" s="33"/>
      <c r="H334" s="33"/>
    </row>
    <row r="335" spans="1:8" ht="19.5" customHeight="1">
      <c r="A335" s="112" t="s">
        <v>39</v>
      </c>
      <c r="B335" s="110">
        <v>14</v>
      </c>
      <c r="C335" s="110"/>
      <c r="D335" s="125"/>
      <c r="F335" s="33"/>
      <c r="H335" s="33"/>
    </row>
    <row r="336" spans="1:8" ht="19.5" customHeight="1">
      <c r="A336" s="112" t="s">
        <v>40</v>
      </c>
      <c r="B336" s="110"/>
      <c r="C336" s="110"/>
      <c r="D336" s="125"/>
      <c r="F336" s="33"/>
      <c r="H336" s="33"/>
    </row>
    <row r="337" spans="1:8" ht="19.5" customHeight="1">
      <c r="A337" s="2" t="s">
        <v>229</v>
      </c>
      <c r="B337" s="110">
        <v>6</v>
      </c>
      <c r="C337" s="110"/>
      <c r="D337" s="125"/>
      <c r="F337" s="33"/>
      <c r="H337" s="33"/>
    </row>
    <row r="338" spans="1:8" ht="19.5" customHeight="1">
      <c r="A338" s="111" t="s">
        <v>230</v>
      </c>
      <c r="B338" s="110"/>
      <c r="C338" s="110"/>
      <c r="D338" s="125"/>
      <c r="F338" s="33"/>
      <c r="H338" s="33"/>
    </row>
    <row r="339" spans="1:8" ht="19.5" customHeight="1">
      <c r="A339" s="111" t="s">
        <v>231</v>
      </c>
      <c r="B339" s="110"/>
      <c r="C339" s="110"/>
      <c r="D339" s="125"/>
      <c r="F339" s="33"/>
      <c r="H339" s="33"/>
    </row>
    <row r="340" spans="1:8" ht="19.5" customHeight="1">
      <c r="A340" s="111" t="s">
        <v>232</v>
      </c>
      <c r="B340" s="110">
        <v>29</v>
      </c>
      <c r="C340" s="110"/>
      <c r="D340" s="125"/>
      <c r="F340" s="33"/>
      <c r="H340" s="33"/>
    </row>
    <row r="341" spans="1:8" ht="19.5" customHeight="1">
      <c r="A341" s="112" t="s">
        <v>233</v>
      </c>
      <c r="B341" s="110"/>
      <c r="C341" s="110"/>
      <c r="D341" s="125"/>
      <c r="F341" s="33"/>
      <c r="H341" s="33"/>
    </row>
    <row r="342" spans="1:8" ht="19.5" customHeight="1">
      <c r="A342" s="112" t="s">
        <v>234</v>
      </c>
      <c r="B342" s="110"/>
      <c r="C342" s="110"/>
      <c r="D342" s="125"/>
      <c r="F342" s="33"/>
      <c r="H342" s="33"/>
    </row>
    <row r="343" spans="1:8" ht="19.5" customHeight="1">
      <c r="A343" s="112" t="s">
        <v>1139</v>
      </c>
      <c r="B343" s="110">
        <v>2</v>
      </c>
      <c r="C343" s="110"/>
      <c r="D343" s="125"/>
      <c r="F343" s="33"/>
      <c r="H343" s="33"/>
    </row>
    <row r="344" spans="1:8" ht="19.5" customHeight="1">
      <c r="A344" s="112" t="s">
        <v>1140</v>
      </c>
      <c r="B344" s="110"/>
      <c r="C344" s="110"/>
      <c r="D344" s="125"/>
      <c r="F344" s="33"/>
      <c r="H344" s="33"/>
    </row>
    <row r="345" spans="1:8" ht="19.5" customHeight="1">
      <c r="A345" s="112" t="s">
        <v>46</v>
      </c>
      <c r="B345" s="110"/>
      <c r="C345" s="110"/>
      <c r="D345" s="125"/>
      <c r="F345" s="33"/>
      <c r="H345" s="33"/>
    </row>
    <row r="346" spans="1:8" ht="19.5" customHeight="1">
      <c r="A346" s="111" t="s">
        <v>235</v>
      </c>
      <c r="B346" s="110">
        <v>31</v>
      </c>
      <c r="C346" s="110"/>
      <c r="D346" s="125"/>
      <c r="F346" s="33"/>
      <c r="H346" s="33"/>
    </row>
    <row r="347" spans="1:8" ht="19.5" customHeight="1">
      <c r="A347" s="111" t="s">
        <v>236</v>
      </c>
      <c r="B347" s="110"/>
      <c r="C347" s="110"/>
      <c r="D347" s="125"/>
      <c r="F347" s="33"/>
      <c r="H347" s="33"/>
    </row>
    <row r="348" spans="1:8" ht="19.5" customHeight="1">
      <c r="A348" s="111" t="s">
        <v>38</v>
      </c>
      <c r="B348" s="110"/>
      <c r="C348" s="110"/>
      <c r="D348" s="125"/>
      <c r="F348" s="33"/>
      <c r="H348" s="33"/>
    </row>
    <row r="349" spans="1:8" ht="19.5" customHeight="1">
      <c r="A349" s="112" t="s">
        <v>39</v>
      </c>
      <c r="B349" s="110"/>
      <c r="C349" s="110"/>
      <c r="D349" s="125"/>
      <c r="F349" s="33"/>
      <c r="H349" s="33"/>
    </row>
    <row r="350" spans="1:8" ht="19.5" customHeight="1">
      <c r="A350" s="112" t="s">
        <v>40</v>
      </c>
      <c r="B350" s="110"/>
      <c r="C350" s="110"/>
      <c r="D350" s="125"/>
      <c r="F350" s="33"/>
      <c r="H350" s="33"/>
    </row>
    <row r="351" spans="1:8" ht="19.5" customHeight="1">
      <c r="A351" s="112" t="s">
        <v>237</v>
      </c>
      <c r="B351" s="110"/>
      <c r="C351" s="110"/>
      <c r="D351" s="125"/>
      <c r="F351" s="33"/>
      <c r="H351" s="33"/>
    </row>
    <row r="352" spans="1:8" ht="19.5" customHeight="1">
      <c r="A352" s="2" t="s">
        <v>238</v>
      </c>
      <c r="B352" s="110"/>
      <c r="C352" s="110"/>
      <c r="D352" s="125"/>
      <c r="F352" s="33"/>
      <c r="H352" s="33"/>
    </row>
    <row r="353" spans="1:8" ht="19.5" customHeight="1">
      <c r="A353" s="111" t="s">
        <v>239</v>
      </c>
      <c r="B353" s="110"/>
      <c r="C353" s="110"/>
      <c r="D353" s="125"/>
      <c r="F353" s="33"/>
      <c r="H353" s="33"/>
    </row>
    <row r="354" spans="1:8" ht="19.5" customHeight="1">
      <c r="A354" s="111" t="s">
        <v>46</v>
      </c>
      <c r="B354" s="110"/>
      <c r="C354" s="110"/>
      <c r="D354" s="125"/>
      <c r="F354" s="33"/>
      <c r="H354" s="33"/>
    </row>
    <row r="355" spans="1:8" ht="19.5" customHeight="1">
      <c r="A355" s="111" t="s">
        <v>240</v>
      </c>
      <c r="B355" s="110"/>
      <c r="C355" s="110"/>
      <c r="D355" s="125"/>
      <c r="F355" s="33"/>
      <c r="H355" s="33"/>
    </row>
    <row r="356" spans="1:8" ht="19.5" customHeight="1">
      <c r="A356" s="112" t="s">
        <v>1141</v>
      </c>
      <c r="B356" s="110"/>
      <c r="C356" s="110"/>
      <c r="D356" s="125"/>
      <c r="F356" s="33"/>
      <c r="H356" s="33"/>
    </row>
    <row r="357" spans="1:8" ht="19.5" customHeight="1">
      <c r="A357" s="112" t="s">
        <v>38</v>
      </c>
      <c r="B357" s="110"/>
      <c r="C357" s="110"/>
      <c r="D357" s="125"/>
      <c r="F357" s="33"/>
      <c r="H357" s="33"/>
    </row>
    <row r="358" spans="1:8" ht="19.5" customHeight="1">
      <c r="A358" s="112" t="s">
        <v>39</v>
      </c>
      <c r="B358" s="110"/>
      <c r="C358" s="110"/>
      <c r="D358" s="125"/>
      <c r="F358" s="33"/>
      <c r="H358" s="33"/>
    </row>
    <row r="359" spans="1:8" ht="19.5" customHeight="1">
      <c r="A359" s="111" t="s">
        <v>40</v>
      </c>
      <c r="B359" s="110"/>
      <c r="C359" s="110"/>
      <c r="D359" s="125"/>
      <c r="F359" s="33"/>
      <c r="H359" s="33"/>
    </row>
    <row r="360" spans="1:8" ht="19.5" customHeight="1">
      <c r="A360" s="111" t="s">
        <v>1142</v>
      </c>
      <c r="B360" s="110"/>
      <c r="C360" s="110"/>
      <c r="D360" s="125"/>
      <c r="F360" s="33"/>
      <c r="H360" s="33"/>
    </row>
    <row r="361" spans="1:8" ht="19.5" customHeight="1">
      <c r="A361" s="111" t="s">
        <v>1143</v>
      </c>
      <c r="B361" s="110"/>
      <c r="C361" s="110"/>
      <c r="D361" s="125"/>
      <c r="F361" s="33"/>
      <c r="H361" s="33"/>
    </row>
    <row r="362" spans="1:8" ht="19.5" customHeight="1">
      <c r="A362" s="112" t="s">
        <v>241</v>
      </c>
      <c r="B362" s="110"/>
      <c r="C362" s="110"/>
      <c r="D362" s="125"/>
      <c r="F362" s="33"/>
      <c r="H362" s="33"/>
    </row>
    <row r="363" spans="1:8" ht="19.5" customHeight="1">
      <c r="A363" s="112" t="s">
        <v>46</v>
      </c>
      <c r="B363" s="110"/>
      <c r="C363" s="110"/>
      <c r="D363" s="125"/>
      <c r="F363" s="33"/>
      <c r="H363" s="33"/>
    </row>
    <row r="364" spans="1:8" ht="19.5" customHeight="1">
      <c r="A364" s="112" t="s">
        <v>1144</v>
      </c>
      <c r="B364" s="110"/>
      <c r="C364" s="110"/>
      <c r="D364" s="125"/>
      <c r="F364" s="33"/>
      <c r="H364" s="33"/>
    </row>
    <row r="365" spans="1:8" ht="19.5" customHeight="1">
      <c r="A365" s="2" t="s">
        <v>242</v>
      </c>
      <c r="B365" s="110">
        <v>14</v>
      </c>
      <c r="C365" s="110"/>
      <c r="D365" s="125"/>
      <c r="F365" s="33"/>
      <c r="H365" s="33"/>
    </row>
    <row r="366" spans="1:8" ht="19.5" customHeight="1">
      <c r="A366" s="111" t="s">
        <v>38</v>
      </c>
      <c r="B366" s="110">
        <v>14</v>
      </c>
      <c r="C366" s="110"/>
      <c r="D366" s="125"/>
      <c r="F366" s="33"/>
      <c r="H366" s="33"/>
    </row>
    <row r="367" spans="1:8" ht="19.5" customHeight="1">
      <c r="A367" s="111" t="s">
        <v>39</v>
      </c>
      <c r="B367" s="110"/>
      <c r="C367" s="110"/>
      <c r="D367" s="125"/>
      <c r="F367" s="33"/>
      <c r="H367" s="33"/>
    </row>
    <row r="368" spans="1:8" ht="19.5" customHeight="1">
      <c r="A368" s="111" t="s">
        <v>40</v>
      </c>
      <c r="B368" s="110"/>
      <c r="C368" s="110"/>
      <c r="D368" s="125"/>
      <c r="F368" s="33"/>
      <c r="H368" s="33"/>
    </row>
    <row r="369" spans="1:8" ht="19.5" customHeight="1">
      <c r="A369" s="112" t="s">
        <v>243</v>
      </c>
      <c r="B369" s="110"/>
      <c r="C369" s="110"/>
      <c r="D369" s="125"/>
      <c r="F369" s="33"/>
      <c r="H369" s="33"/>
    </row>
    <row r="370" spans="1:8" ht="19.5" customHeight="1">
      <c r="A370" s="112" t="s">
        <v>244</v>
      </c>
      <c r="B370" s="110"/>
      <c r="C370" s="110"/>
      <c r="D370" s="125"/>
      <c r="F370" s="33"/>
      <c r="H370" s="33"/>
    </row>
    <row r="371" spans="1:8" ht="19.5" customHeight="1">
      <c r="A371" s="112" t="s">
        <v>46</v>
      </c>
      <c r="B371" s="110"/>
      <c r="C371" s="110"/>
      <c r="D371" s="125"/>
      <c r="F371" s="33"/>
      <c r="H371" s="33"/>
    </row>
    <row r="372" spans="1:8" ht="19.5" customHeight="1">
      <c r="A372" s="111" t="s">
        <v>245</v>
      </c>
      <c r="B372" s="110"/>
      <c r="C372" s="110"/>
      <c r="D372" s="125"/>
      <c r="F372" s="33"/>
      <c r="H372" s="33"/>
    </row>
    <row r="373" spans="1:8" ht="19.5" customHeight="1">
      <c r="A373" s="111" t="s">
        <v>246</v>
      </c>
      <c r="B373" s="110"/>
      <c r="C373" s="110"/>
      <c r="D373" s="125"/>
      <c r="F373" s="33"/>
      <c r="H373" s="33"/>
    </row>
    <row r="374" spans="1:8" ht="19.5" customHeight="1">
      <c r="A374" s="111" t="s">
        <v>38</v>
      </c>
      <c r="B374" s="110"/>
      <c r="C374" s="110"/>
      <c r="D374" s="125"/>
      <c r="F374" s="33"/>
      <c r="H374" s="33"/>
    </row>
    <row r="375" spans="1:8" ht="19.5" customHeight="1">
      <c r="A375" s="112" t="s">
        <v>39</v>
      </c>
      <c r="B375" s="110"/>
      <c r="C375" s="110"/>
      <c r="D375" s="125"/>
      <c r="F375" s="33"/>
      <c r="H375" s="33"/>
    </row>
    <row r="376" spans="1:8" ht="19.5" customHeight="1">
      <c r="A376" s="112" t="s">
        <v>247</v>
      </c>
      <c r="B376" s="110"/>
      <c r="C376" s="110"/>
      <c r="D376" s="125"/>
      <c r="F376" s="33"/>
      <c r="H376" s="33"/>
    </row>
    <row r="377" spans="1:8" ht="19.5" customHeight="1">
      <c r="A377" s="112" t="s">
        <v>248</v>
      </c>
      <c r="B377" s="110"/>
      <c r="C377" s="110"/>
      <c r="D377" s="125"/>
      <c r="F377" s="33"/>
      <c r="H377" s="33"/>
    </row>
    <row r="378" spans="1:8" ht="19.5" customHeight="1">
      <c r="A378" s="2" t="s">
        <v>249</v>
      </c>
      <c r="B378" s="110"/>
      <c r="C378" s="110"/>
      <c r="D378" s="125"/>
      <c r="F378" s="33"/>
      <c r="H378" s="33"/>
    </row>
    <row r="379" spans="1:8" ht="19.5" customHeight="1">
      <c r="A379" s="111" t="s">
        <v>208</v>
      </c>
      <c r="B379" s="110"/>
      <c r="C379" s="110"/>
      <c r="D379" s="125"/>
      <c r="F379" s="33"/>
      <c r="H379" s="33"/>
    </row>
    <row r="380" spans="1:8" ht="19.5" customHeight="1">
      <c r="A380" s="111" t="s">
        <v>250</v>
      </c>
      <c r="B380" s="110"/>
      <c r="C380" s="110"/>
      <c r="D380" s="125"/>
      <c r="F380" s="33"/>
      <c r="H380" s="33"/>
    </row>
    <row r="381" spans="1:8" ht="19.5" customHeight="1">
      <c r="A381" s="111" t="s">
        <v>1145</v>
      </c>
      <c r="B381" s="110"/>
      <c r="C381" s="110"/>
      <c r="D381" s="125"/>
      <c r="F381" s="33"/>
      <c r="H381" s="33"/>
    </row>
    <row r="382" spans="1:8" ht="19.5" customHeight="1">
      <c r="A382" s="111" t="s">
        <v>1146</v>
      </c>
      <c r="B382" s="110"/>
      <c r="C382" s="110"/>
      <c r="D382" s="125"/>
      <c r="F382" s="33"/>
      <c r="H382" s="33"/>
    </row>
    <row r="383" spans="1:8" ht="19.5" customHeight="1">
      <c r="A383" s="112" t="s">
        <v>38</v>
      </c>
      <c r="B383" s="110"/>
      <c r="C383" s="110"/>
      <c r="D383" s="125"/>
      <c r="F383" s="33"/>
      <c r="H383" s="33"/>
    </row>
    <row r="384" spans="1:8" ht="19.5" customHeight="1">
      <c r="A384" s="112" t="s">
        <v>1147</v>
      </c>
      <c r="B384" s="110"/>
      <c r="C384" s="110"/>
      <c r="D384" s="125"/>
      <c r="F384" s="33"/>
      <c r="H384" s="33"/>
    </row>
    <row r="385" spans="1:8" ht="19.5" customHeight="1">
      <c r="A385" s="112" t="s">
        <v>1148</v>
      </c>
      <c r="B385" s="110"/>
      <c r="C385" s="110"/>
      <c r="D385" s="125"/>
      <c r="F385" s="33"/>
      <c r="H385" s="33"/>
    </row>
    <row r="386" spans="1:8" ht="19.5" customHeight="1">
      <c r="A386" s="112" t="s">
        <v>1149</v>
      </c>
      <c r="B386" s="110"/>
      <c r="C386" s="110"/>
      <c r="D386" s="125"/>
      <c r="F386" s="33"/>
      <c r="H386" s="33"/>
    </row>
    <row r="387" spans="1:8" ht="19.5" customHeight="1">
      <c r="A387" s="2" t="s">
        <v>1150</v>
      </c>
      <c r="B387" s="110"/>
      <c r="C387" s="110"/>
      <c r="D387" s="125"/>
      <c r="F387" s="33"/>
      <c r="H387" s="33"/>
    </row>
    <row r="388" spans="1:8" ht="19.5" customHeight="1">
      <c r="A388" s="111" t="s">
        <v>1151</v>
      </c>
      <c r="B388" s="110"/>
      <c r="C388" s="110"/>
      <c r="D388" s="125"/>
      <c r="F388" s="33"/>
      <c r="H388" s="33"/>
    </row>
    <row r="389" spans="1:8" ht="19.5" customHeight="1">
      <c r="A389" s="111" t="s">
        <v>1152</v>
      </c>
      <c r="B389" s="110"/>
      <c r="C389" s="110"/>
      <c r="D389" s="125"/>
      <c r="F389" s="33"/>
      <c r="H389" s="33"/>
    </row>
    <row r="390" spans="1:8" ht="19.5" customHeight="1">
      <c r="A390" s="111" t="s">
        <v>1153</v>
      </c>
      <c r="B390" s="110">
        <v>84</v>
      </c>
      <c r="C390" s="110"/>
      <c r="D390" s="125">
        <f>ROUND(C390*100/B390,1)</f>
        <v>0</v>
      </c>
      <c r="F390" s="33"/>
      <c r="H390" s="33"/>
    </row>
    <row r="391" spans="1:8" ht="19.5" customHeight="1">
      <c r="A391" s="2" t="s">
        <v>1154</v>
      </c>
      <c r="B391" s="110">
        <v>39879</v>
      </c>
      <c r="C391" s="110">
        <v>32489</v>
      </c>
      <c r="D391" s="125">
        <f>ROUND(C391*100/B391,1)</f>
        <v>81.5</v>
      </c>
      <c r="F391" s="33"/>
      <c r="H391" s="33"/>
    </row>
    <row r="392" spans="1:8" ht="19.5" customHeight="1">
      <c r="A392" s="112" t="s">
        <v>251</v>
      </c>
      <c r="B392" s="110">
        <v>1856</v>
      </c>
      <c r="C392" s="110">
        <v>1100</v>
      </c>
      <c r="D392" s="125">
        <f>ROUND(C392*100/B392,1)</f>
        <v>59.3</v>
      </c>
      <c r="F392" s="33"/>
      <c r="H392" s="33"/>
    </row>
    <row r="393" spans="1:8" ht="19.5" customHeight="1">
      <c r="A393" s="111" t="s">
        <v>38</v>
      </c>
      <c r="B393" s="110">
        <v>338</v>
      </c>
      <c r="C393" s="110">
        <v>100</v>
      </c>
      <c r="D393" s="125">
        <f>ROUND(C393*100/B393,1)</f>
        <v>29.6</v>
      </c>
      <c r="F393" s="33"/>
      <c r="H393" s="33"/>
    </row>
    <row r="394" spans="1:8" ht="19.5" customHeight="1">
      <c r="A394" s="111" t="s">
        <v>39</v>
      </c>
      <c r="B394" s="110">
        <v>27</v>
      </c>
      <c r="C394" s="110"/>
      <c r="D394" s="125"/>
      <c r="F394" s="33"/>
      <c r="H394" s="33"/>
    </row>
    <row r="395" spans="1:8" ht="19.5" customHeight="1">
      <c r="A395" s="111" t="s">
        <v>40</v>
      </c>
      <c r="B395" s="110"/>
      <c r="C395" s="110"/>
      <c r="D395" s="125"/>
      <c r="F395" s="33"/>
      <c r="H395" s="33"/>
    </row>
    <row r="396" spans="1:8" ht="19.5" customHeight="1">
      <c r="A396" s="112" t="s">
        <v>252</v>
      </c>
      <c r="B396" s="110">
        <v>1491</v>
      </c>
      <c r="C396" s="110">
        <v>1000</v>
      </c>
      <c r="D396" s="125">
        <f aca="true" t="shared" si="0" ref="D396:D401">ROUND(C396*100/B396,1)</f>
        <v>67.1</v>
      </c>
      <c r="F396" s="33"/>
      <c r="H396" s="33"/>
    </row>
    <row r="397" spans="1:8" ht="19.5" customHeight="1">
      <c r="A397" s="111" t="s">
        <v>253</v>
      </c>
      <c r="B397" s="110">
        <v>34176</v>
      </c>
      <c r="C397" s="110">
        <v>28839</v>
      </c>
      <c r="D397" s="125">
        <f t="shared" si="0"/>
        <v>84.4</v>
      </c>
      <c r="F397" s="33"/>
      <c r="H397" s="33"/>
    </row>
    <row r="398" spans="1:8" ht="19.5" customHeight="1">
      <c r="A398" s="111" t="s">
        <v>254</v>
      </c>
      <c r="B398" s="110">
        <v>1214</v>
      </c>
      <c r="C398" s="110">
        <v>1000</v>
      </c>
      <c r="D398" s="125">
        <f t="shared" si="0"/>
        <v>82.4</v>
      </c>
      <c r="F398" s="33"/>
      <c r="H398" s="33"/>
    </row>
    <row r="399" spans="1:8" ht="19.5" customHeight="1">
      <c r="A399" s="111" t="s">
        <v>255</v>
      </c>
      <c r="B399" s="110">
        <v>19845</v>
      </c>
      <c r="C399" s="110">
        <v>16453</v>
      </c>
      <c r="D399" s="125">
        <f t="shared" si="0"/>
        <v>82.9</v>
      </c>
      <c r="F399" s="33"/>
      <c r="H399" s="33"/>
    </row>
    <row r="400" spans="1:8" ht="19.5" customHeight="1">
      <c r="A400" s="112" t="s">
        <v>256</v>
      </c>
      <c r="B400" s="110">
        <v>10746</v>
      </c>
      <c r="C400" s="110">
        <v>9386</v>
      </c>
      <c r="D400" s="125">
        <f t="shared" si="0"/>
        <v>87.3</v>
      </c>
      <c r="F400" s="33"/>
      <c r="H400" s="33"/>
    </row>
    <row r="401" spans="1:8" ht="19.5" customHeight="1">
      <c r="A401" s="112" t="s">
        <v>257</v>
      </c>
      <c r="B401" s="110">
        <v>2325</v>
      </c>
      <c r="C401" s="110">
        <v>2000</v>
      </c>
      <c r="D401" s="125">
        <f t="shared" si="0"/>
        <v>86</v>
      </c>
      <c r="F401" s="33"/>
      <c r="H401" s="33"/>
    </row>
    <row r="402" spans="1:8" ht="19.5" customHeight="1">
      <c r="A402" s="112" t="s">
        <v>258</v>
      </c>
      <c r="B402" s="110">
        <v>5</v>
      </c>
      <c r="C402" s="110"/>
      <c r="D402" s="125"/>
      <c r="F402" s="33"/>
      <c r="H402" s="33"/>
    </row>
    <row r="403" spans="1:8" ht="19.5" customHeight="1">
      <c r="A403" s="111" t="s">
        <v>259</v>
      </c>
      <c r="B403" s="110"/>
      <c r="C403" s="110"/>
      <c r="D403" s="125"/>
      <c r="F403" s="33"/>
      <c r="H403" s="33"/>
    </row>
    <row r="404" spans="1:8" ht="19.5" customHeight="1">
      <c r="A404" s="111" t="s">
        <v>1278</v>
      </c>
      <c r="B404" s="110"/>
      <c r="C404" s="110"/>
      <c r="D404" s="125"/>
      <c r="F404" s="33"/>
      <c r="H404" s="33"/>
    </row>
    <row r="405" spans="1:8" ht="19.5" customHeight="1">
      <c r="A405" s="111" t="s">
        <v>260</v>
      </c>
      <c r="B405" s="110">
        <v>41</v>
      </c>
      <c r="C405" s="110"/>
      <c r="D405" s="125"/>
      <c r="F405" s="33"/>
      <c r="H405" s="33"/>
    </row>
    <row r="406" spans="1:8" ht="19.5" customHeight="1">
      <c r="A406" s="111" t="s">
        <v>261</v>
      </c>
      <c r="B406" s="110">
        <v>2124</v>
      </c>
      <c r="C406" s="110">
        <v>2150</v>
      </c>
      <c r="D406" s="125">
        <f>ROUND(C406*100/B406,1)</f>
        <v>101.2</v>
      </c>
      <c r="F406" s="33"/>
      <c r="H406" s="33"/>
    </row>
    <row r="407" spans="1:8" ht="19.5" customHeight="1">
      <c r="A407" s="111" t="s">
        <v>262</v>
      </c>
      <c r="B407" s="110"/>
      <c r="C407" s="110"/>
      <c r="D407" s="125"/>
      <c r="F407" s="33"/>
      <c r="H407" s="33"/>
    </row>
    <row r="408" spans="1:8" ht="19.5" customHeight="1">
      <c r="A408" s="111" t="s">
        <v>263</v>
      </c>
      <c r="B408" s="110"/>
      <c r="C408" s="110">
        <v>300</v>
      </c>
      <c r="D408" s="125"/>
      <c r="F408" s="33"/>
      <c r="H408" s="33"/>
    </row>
    <row r="409" spans="1:8" ht="19.5" customHeight="1">
      <c r="A409" s="111" t="s">
        <v>264</v>
      </c>
      <c r="B409" s="110"/>
      <c r="C409" s="110"/>
      <c r="D409" s="125"/>
      <c r="F409" s="33"/>
      <c r="H409" s="33"/>
    </row>
    <row r="410" spans="1:8" ht="19.5" customHeight="1">
      <c r="A410" s="112" t="s">
        <v>265</v>
      </c>
      <c r="B410" s="110">
        <v>2124</v>
      </c>
      <c r="C410" s="110">
        <v>1850</v>
      </c>
      <c r="D410" s="125">
        <f>ROUND(C410*100/B410,1)</f>
        <v>87.1</v>
      </c>
      <c r="F410" s="33"/>
      <c r="H410" s="33"/>
    </row>
    <row r="411" spans="1:8" ht="19.5" customHeight="1">
      <c r="A411" s="112" t="s">
        <v>266</v>
      </c>
      <c r="B411" s="110"/>
      <c r="C411" s="110"/>
      <c r="D411" s="125"/>
      <c r="F411" s="33"/>
      <c r="H411" s="33"/>
    </row>
    <row r="412" spans="1:8" ht="19.5" customHeight="1">
      <c r="A412" s="112" t="s">
        <v>267</v>
      </c>
      <c r="B412" s="110"/>
      <c r="C412" s="110"/>
      <c r="D412" s="125"/>
      <c r="F412" s="33"/>
      <c r="H412" s="33"/>
    </row>
    <row r="413" spans="1:8" ht="19.5" customHeight="1">
      <c r="A413" s="2" t="s">
        <v>268</v>
      </c>
      <c r="B413" s="110"/>
      <c r="C413" s="110"/>
      <c r="D413" s="125"/>
      <c r="F413" s="33"/>
      <c r="H413" s="33"/>
    </row>
    <row r="414" spans="1:8" ht="19.5" customHeight="1">
      <c r="A414" s="111" t="s">
        <v>269</v>
      </c>
      <c r="B414" s="110"/>
      <c r="C414" s="110"/>
      <c r="D414" s="125"/>
      <c r="F414" s="33"/>
      <c r="H414" s="33"/>
    </row>
    <row r="415" spans="1:8" ht="19.5" customHeight="1">
      <c r="A415" s="111" t="s">
        <v>270</v>
      </c>
      <c r="B415" s="110"/>
      <c r="C415" s="110"/>
      <c r="D415" s="125"/>
      <c r="F415" s="33"/>
      <c r="H415" s="33"/>
    </row>
    <row r="416" spans="1:8" ht="19.5" customHeight="1">
      <c r="A416" s="111" t="s">
        <v>271</v>
      </c>
      <c r="B416" s="110"/>
      <c r="C416" s="110"/>
      <c r="D416" s="125"/>
      <c r="F416" s="33"/>
      <c r="H416" s="33"/>
    </row>
    <row r="417" spans="1:8" ht="19.5" customHeight="1">
      <c r="A417" s="112" t="s">
        <v>272</v>
      </c>
      <c r="B417" s="110"/>
      <c r="C417" s="110"/>
      <c r="D417" s="125"/>
      <c r="F417" s="33"/>
      <c r="H417" s="33"/>
    </row>
    <row r="418" spans="1:8" ht="19.5" customHeight="1">
      <c r="A418" s="112" t="s">
        <v>273</v>
      </c>
      <c r="B418" s="110"/>
      <c r="C418" s="110"/>
      <c r="D418" s="125"/>
      <c r="F418" s="33"/>
      <c r="H418" s="33"/>
    </row>
    <row r="419" spans="1:8" ht="19.5" customHeight="1">
      <c r="A419" s="112" t="s">
        <v>274</v>
      </c>
      <c r="B419" s="110">
        <v>57</v>
      </c>
      <c r="C419" s="110"/>
      <c r="D419" s="125"/>
      <c r="F419" s="33"/>
      <c r="H419" s="33"/>
    </row>
    <row r="420" spans="1:8" ht="19.5" customHeight="1">
      <c r="A420" s="111" t="s">
        <v>275</v>
      </c>
      <c r="B420" s="110"/>
      <c r="C420" s="110"/>
      <c r="D420" s="125"/>
      <c r="F420" s="33"/>
      <c r="H420" s="33"/>
    </row>
    <row r="421" spans="1:8" ht="19.5" customHeight="1">
      <c r="A421" s="111" t="s">
        <v>276</v>
      </c>
      <c r="B421" s="110">
        <v>57</v>
      </c>
      <c r="C421" s="110"/>
      <c r="D421" s="125"/>
      <c r="F421" s="33"/>
      <c r="H421" s="33"/>
    </row>
    <row r="422" spans="1:8" ht="19.5" customHeight="1">
      <c r="A422" s="111" t="s">
        <v>277</v>
      </c>
      <c r="B422" s="110"/>
      <c r="C422" s="110"/>
      <c r="D422" s="125"/>
      <c r="F422" s="33"/>
      <c r="H422" s="33"/>
    </row>
    <row r="423" spans="1:8" ht="19.5" customHeight="1">
      <c r="A423" s="112" t="s">
        <v>278</v>
      </c>
      <c r="B423" s="110"/>
      <c r="C423" s="110"/>
      <c r="D423" s="125"/>
      <c r="F423" s="33"/>
      <c r="H423" s="33"/>
    </row>
    <row r="424" spans="1:8" ht="19.5" customHeight="1">
      <c r="A424" s="112" t="s">
        <v>279</v>
      </c>
      <c r="B424" s="110"/>
      <c r="C424" s="110"/>
      <c r="D424" s="125"/>
      <c r="F424" s="33"/>
      <c r="H424" s="33"/>
    </row>
    <row r="425" spans="1:8" ht="19.5" customHeight="1">
      <c r="A425" s="112" t="s">
        <v>280</v>
      </c>
      <c r="B425" s="110"/>
      <c r="C425" s="110"/>
      <c r="D425" s="125"/>
      <c r="F425" s="33"/>
      <c r="H425" s="33"/>
    </row>
    <row r="426" spans="1:8" ht="19.5" customHeight="1">
      <c r="A426" s="2" t="s">
        <v>281</v>
      </c>
      <c r="B426" s="110"/>
      <c r="C426" s="110"/>
      <c r="D426" s="125"/>
      <c r="F426" s="33"/>
      <c r="H426" s="33"/>
    </row>
    <row r="427" spans="1:8" ht="19.5" customHeight="1">
      <c r="A427" s="111" t="s">
        <v>282</v>
      </c>
      <c r="B427" s="110">
        <v>169</v>
      </c>
      <c r="C427" s="110">
        <v>100</v>
      </c>
      <c r="D427" s="125">
        <f>ROUND(C427*100/B427,1)</f>
        <v>59.2</v>
      </c>
      <c r="F427" s="33"/>
      <c r="H427" s="33"/>
    </row>
    <row r="428" spans="1:8" ht="19.5" customHeight="1">
      <c r="A428" s="111" t="s">
        <v>283</v>
      </c>
      <c r="B428" s="110">
        <v>169</v>
      </c>
      <c r="C428" s="110">
        <v>100</v>
      </c>
      <c r="D428" s="125">
        <f>ROUND(C428*100/B428,1)</f>
        <v>59.2</v>
      </c>
      <c r="F428" s="33"/>
      <c r="H428" s="33"/>
    </row>
    <row r="429" spans="1:8" ht="19.5" customHeight="1">
      <c r="A429" s="111" t="s">
        <v>284</v>
      </c>
      <c r="B429" s="110"/>
      <c r="C429" s="110"/>
      <c r="D429" s="125"/>
      <c r="F429" s="33"/>
      <c r="H429" s="33"/>
    </row>
    <row r="430" spans="1:8" ht="19.5" customHeight="1">
      <c r="A430" s="112" t="s">
        <v>285</v>
      </c>
      <c r="B430" s="110"/>
      <c r="C430" s="110"/>
      <c r="D430" s="125"/>
      <c r="F430" s="33"/>
      <c r="H430" s="33"/>
    </row>
    <row r="431" spans="1:8" ht="19.5" customHeight="1">
      <c r="A431" s="112" t="s">
        <v>1155</v>
      </c>
      <c r="B431" s="110">
        <v>820</v>
      </c>
      <c r="C431" s="110">
        <v>300</v>
      </c>
      <c r="D431" s="125">
        <f>ROUND(C431*100/B431,1)</f>
        <v>36.6</v>
      </c>
      <c r="F431" s="33"/>
      <c r="H431" s="33"/>
    </row>
    <row r="432" spans="1:8" ht="19.5" customHeight="1">
      <c r="A432" s="112" t="s">
        <v>286</v>
      </c>
      <c r="B432" s="110">
        <v>591</v>
      </c>
      <c r="C432" s="110">
        <v>200</v>
      </c>
      <c r="D432" s="125">
        <f>ROUND(C432*100/B432,1)</f>
        <v>33.8</v>
      </c>
      <c r="F432" s="33"/>
      <c r="H432" s="33"/>
    </row>
    <row r="433" spans="1:8" ht="19.5" customHeight="1">
      <c r="A433" s="111" t="s">
        <v>287</v>
      </c>
      <c r="B433" s="110">
        <v>226</v>
      </c>
      <c r="C433" s="110">
        <v>100</v>
      </c>
      <c r="D433" s="125">
        <f>ROUND(C433*100/B433,1)</f>
        <v>44.2</v>
      </c>
      <c r="F433" s="33"/>
      <c r="H433" s="33"/>
    </row>
    <row r="434" spans="1:8" ht="19.5" customHeight="1">
      <c r="A434" s="111" t="s">
        <v>1156</v>
      </c>
      <c r="B434" s="110"/>
      <c r="C434" s="110"/>
      <c r="D434" s="125"/>
      <c r="F434" s="33"/>
      <c r="H434" s="33"/>
    </row>
    <row r="435" spans="1:8" ht="19.5" customHeight="1">
      <c r="A435" s="111" t="s">
        <v>1157</v>
      </c>
      <c r="B435" s="110"/>
      <c r="C435" s="110"/>
      <c r="D435" s="125"/>
      <c r="F435" s="33"/>
      <c r="H435" s="33"/>
    </row>
    <row r="436" spans="1:8" ht="19.5" customHeight="1">
      <c r="A436" s="111" t="s">
        <v>1158</v>
      </c>
      <c r="B436" s="110">
        <v>3</v>
      </c>
      <c r="C436" s="110"/>
      <c r="D436" s="125"/>
      <c r="F436" s="33"/>
      <c r="H436" s="33"/>
    </row>
    <row r="437" spans="1:8" ht="19.5" customHeight="1">
      <c r="A437" s="111" t="s">
        <v>288</v>
      </c>
      <c r="B437" s="110">
        <v>677</v>
      </c>
      <c r="C437" s="110"/>
      <c r="D437" s="125"/>
      <c r="F437" s="33"/>
      <c r="H437" s="33"/>
    </row>
    <row r="438" spans="1:8" ht="19.5" customHeight="1">
      <c r="A438" s="112" t="s">
        <v>289</v>
      </c>
      <c r="B438" s="110"/>
      <c r="C438" s="110"/>
      <c r="D438" s="125"/>
      <c r="F438" s="33"/>
      <c r="H438" s="33"/>
    </row>
    <row r="439" spans="1:8" ht="19.5" customHeight="1">
      <c r="A439" s="112" t="s">
        <v>290</v>
      </c>
      <c r="B439" s="110">
        <v>307</v>
      </c>
      <c r="C439" s="110"/>
      <c r="D439" s="125"/>
      <c r="F439" s="33"/>
      <c r="H439" s="33"/>
    </row>
    <row r="440" spans="1:8" ht="19.5" customHeight="1">
      <c r="A440" s="112" t="s">
        <v>291</v>
      </c>
      <c r="B440" s="110"/>
      <c r="C440" s="110"/>
      <c r="D440" s="125"/>
      <c r="F440" s="33"/>
      <c r="H440" s="33"/>
    </row>
    <row r="441" spans="1:8" ht="19.5" customHeight="1">
      <c r="A441" s="2" t="s">
        <v>292</v>
      </c>
      <c r="B441" s="110">
        <v>201</v>
      </c>
      <c r="C441" s="110"/>
      <c r="D441" s="125"/>
      <c r="F441" s="33"/>
      <c r="H441" s="33"/>
    </row>
    <row r="442" spans="1:8" ht="19.5" customHeight="1">
      <c r="A442" s="111" t="s">
        <v>293</v>
      </c>
      <c r="B442" s="110">
        <v>168</v>
      </c>
      <c r="C442" s="110"/>
      <c r="D442" s="125"/>
      <c r="F442" s="33"/>
      <c r="H442" s="33"/>
    </row>
    <row r="443" spans="1:8" ht="19.5" customHeight="1">
      <c r="A443" s="111" t="s">
        <v>294</v>
      </c>
      <c r="B443" s="110">
        <v>1</v>
      </c>
      <c r="C443" s="110"/>
      <c r="D443" s="125"/>
      <c r="F443" s="33"/>
      <c r="H443" s="33"/>
    </row>
    <row r="444" spans="1:8" ht="19.5" customHeight="1">
      <c r="A444" s="111" t="s">
        <v>295</v>
      </c>
      <c r="B444" s="110"/>
      <c r="C444" s="110"/>
      <c r="D444" s="125"/>
      <c r="F444" s="33"/>
      <c r="H444" s="33"/>
    </row>
    <row r="445" spans="1:8" ht="19.5" customHeight="1">
      <c r="A445" s="2" t="s">
        <v>1159</v>
      </c>
      <c r="B445" s="110">
        <v>329</v>
      </c>
      <c r="C445" s="110">
        <v>200</v>
      </c>
      <c r="D445" s="125">
        <f>ROUND(C445*100/B445,1)</f>
        <v>60.8</v>
      </c>
      <c r="F445" s="33"/>
      <c r="H445" s="33"/>
    </row>
    <row r="446" spans="1:8" ht="19.5" customHeight="1">
      <c r="A446" s="112" t="s">
        <v>296</v>
      </c>
      <c r="B446" s="110">
        <v>275</v>
      </c>
      <c r="C446" s="110">
        <v>200</v>
      </c>
      <c r="D446" s="125">
        <f>ROUND(C446*100/B446,1)</f>
        <v>72.7</v>
      </c>
      <c r="F446" s="33"/>
      <c r="H446" s="33"/>
    </row>
    <row r="447" spans="1:8" ht="19.5" customHeight="1">
      <c r="A447" s="111" t="s">
        <v>38</v>
      </c>
      <c r="B447" s="110">
        <v>254</v>
      </c>
      <c r="C447" s="110">
        <v>200</v>
      </c>
      <c r="D447" s="125">
        <f>ROUND(C447*100/B447,1)</f>
        <v>78.7</v>
      </c>
      <c r="F447" s="33"/>
      <c r="H447" s="33"/>
    </row>
    <row r="448" spans="1:8" ht="19.5" customHeight="1">
      <c r="A448" s="111" t="s">
        <v>39</v>
      </c>
      <c r="B448" s="110">
        <v>21</v>
      </c>
      <c r="C448" s="110"/>
      <c r="D448" s="125"/>
      <c r="F448" s="33"/>
      <c r="H448" s="33"/>
    </row>
    <row r="449" spans="1:8" ht="19.5" customHeight="1">
      <c r="A449" s="111" t="s">
        <v>40</v>
      </c>
      <c r="B449" s="110"/>
      <c r="C449" s="110"/>
      <c r="D449" s="125"/>
      <c r="F449" s="33"/>
      <c r="H449" s="33"/>
    </row>
    <row r="450" spans="1:8" ht="19.5" customHeight="1">
      <c r="A450" s="112" t="s">
        <v>297</v>
      </c>
      <c r="B450" s="110"/>
      <c r="C450" s="110"/>
      <c r="D450" s="125"/>
      <c r="F450" s="33"/>
      <c r="H450" s="33"/>
    </row>
    <row r="451" spans="1:8" ht="19.5" customHeight="1">
      <c r="A451" s="111" t="s">
        <v>298</v>
      </c>
      <c r="B451" s="110"/>
      <c r="C451" s="110"/>
      <c r="D451" s="125"/>
      <c r="F451" s="33"/>
      <c r="H451" s="33"/>
    </row>
    <row r="452" spans="1:8" ht="19.5" customHeight="1">
      <c r="A452" s="111" t="s">
        <v>299</v>
      </c>
      <c r="B452" s="110"/>
      <c r="C452" s="110"/>
      <c r="D452" s="125"/>
      <c r="F452" s="33"/>
      <c r="H452" s="33"/>
    </row>
    <row r="453" spans="1:8" ht="19.5" customHeight="1">
      <c r="A453" s="111" t="s">
        <v>300</v>
      </c>
      <c r="B453" s="110"/>
      <c r="C453" s="110"/>
      <c r="D453" s="125"/>
      <c r="F453" s="33"/>
      <c r="H453" s="33"/>
    </row>
    <row r="454" spans="1:8" ht="19.5" customHeight="1">
      <c r="A454" s="2" t="s">
        <v>301</v>
      </c>
      <c r="B454" s="110"/>
      <c r="C454" s="110"/>
      <c r="D454" s="125"/>
      <c r="F454" s="33"/>
      <c r="H454" s="33"/>
    </row>
    <row r="455" spans="1:8" ht="19.5" customHeight="1">
      <c r="A455" s="111" t="s">
        <v>302</v>
      </c>
      <c r="B455" s="110"/>
      <c r="C455" s="110"/>
      <c r="D455" s="125"/>
      <c r="F455" s="33"/>
      <c r="H455" s="33"/>
    </row>
    <row r="456" spans="1:8" ht="19.5" customHeight="1">
      <c r="A456" s="111" t="s">
        <v>303</v>
      </c>
      <c r="B456" s="110"/>
      <c r="C456" s="110"/>
      <c r="D456" s="125"/>
      <c r="F456" s="33"/>
      <c r="H456" s="33"/>
    </row>
    <row r="457" spans="1:8" ht="19.5" customHeight="1">
      <c r="A457" s="111" t="s">
        <v>304</v>
      </c>
      <c r="B457" s="110"/>
      <c r="C457" s="110"/>
      <c r="D457" s="125"/>
      <c r="F457" s="33"/>
      <c r="H457" s="33"/>
    </row>
    <row r="458" spans="1:8" ht="19.5" customHeight="1">
      <c r="A458" s="112" t="s">
        <v>305</v>
      </c>
      <c r="B458" s="110"/>
      <c r="C458" s="110"/>
      <c r="D458" s="125"/>
      <c r="F458" s="33"/>
      <c r="H458" s="33"/>
    </row>
    <row r="459" spans="1:8" ht="19.5" customHeight="1">
      <c r="A459" s="112" t="s">
        <v>306</v>
      </c>
      <c r="B459" s="110"/>
      <c r="C459" s="110"/>
      <c r="D459" s="125"/>
      <c r="F459" s="33"/>
      <c r="H459" s="33"/>
    </row>
    <row r="460" spans="1:8" ht="19.5" customHeight="1">
      <c r="A460" s="112" t="s">
        <v>307</v>
      </c>
      <c r="B460" s="110"/>
      <c r="C460" s="110"/>
      <c r="D460" s="125"/>
      <c r="F460" s="33"/>
      <c r="H460" s="33"/>
    </row>
    <row r="461" spans="1:8" ht="19.5" customHeight="1">
      <c r="A461" s="111" t="s">
        <v>299</v>
      </c>
      <c r="B461" s="110"/>
      <c r="C461" s="110"/>
      <c r="D461" s="125"/>
      <c r="F461" s="33"/>
      <c r="H461" s="33"/>
    </row>
    <row r="462" spans="1:8" ht="19.5" customHeight="1">
      <c r="A462" s="111" t="s">
        <v>308</v>
      </c>
      <c r="B462" s="110"/>
      <c r="C462" s="110"/>
      <c r="D462" s="125"/>
      <c r="F462" s="33"/>
      <c r="H462" s="33"/>
    </row>
    <row r="463" spans="1:8" ht="19.5" customHeight="1">
      <c r="A463" s="111" t="s">
        <v>309</v>
      </c>
      <c r="B463" s="110"/>
      <c r="C463" s="110"/>
      <c r="D463" s="125"/>
      <c r="F463" s="33"/>
      <c r="H463" s="33"/>
    </row>
    <row r="464" spans="1:8" ht="19.5" customHeight="1">
      <c r="A464" s="112" t="s">
        <v>310</v>
      </c>
      <c r="B464" s="110"/>
      <c r="C464" s="110"/>
      <c r="D464" s="125"/>
      <c r="F464" s="33"/>
      <c r="H464" s="33"/>
    </row>
    <row r="465" spans="1:8" ht="19.5" customHeight="1">
      <c r="A465" s="112" t="s">
        <v>311</v>
      </c>
      <c r="B465" s="110"/>
      <c r="C465" s="110"/>
      <c r="D465" s="125"/>
      <c r="F465" s="33"/>
      <c r="H465" s="33"/>
    </row>
    <row r="466" spans="1:8" ht="19.5" customHeight="1">
      <c r="A466" s="112" t="s">
        <v>312</v>
      </c>
      <c r="B466" s="110"/>
      <c r="C466" s="110"/>
      <c r="D466" s="125"/>
      <c r="F466" s="33"/>
      <c r="H466" s="33"/>
    </row>
    <row r="467" spans="1:8" ht="19.5" customHeight="1">
      <c r="A467" s="2" t="s">
        <v>299</v>
      </c>
      <c r="B467" s="110"/>
      <c r="C467" s="110"/>
      <c r="D467" s="125"/>
      <c r="F467" s="33"/>
      <c r="H467" s="33"/>
    </row>
    <row r="468" spans="1:8" ht="19.5" customHeight="1">
      <c r="A468" s="111" t="s">
        <v>313</v>
      </c>
      <c r="B468" s="110"/>
      <c r="C468" s="110"/>
      <c r="D468" s="125"/>
      <c r="F468" s="33"/>
      <c r="H468" s="33"/>
    </row>
    <row r="469" spans="1:8" ht="19.5" customHeight="1">
      <c r="A469" s="111" t="s">
        <v>314</v>
      </c>
      <c r="B469" s="110"/>
      <c r="C469" s="110"/>
      <c r="D469" s="125"/>
      <c r="F469" s="33"/>
      <c r="H469" s="33"/>
    </row>
    <row r="470" spans="1:8" ht="19.5" customHeight="1">
      <c r="A470" s="111" t="s">
        <v>315</v>
      </c>
      <c r="B470" s="110"/>
      <c r="C470" s="110"/>
      <c r="D470" s="125"/>
      <c r="F470" s="33"/>
      <c r="H470" s="33"/>
    </row>
    <row r="471" spans="1:8" ht="19.5" customHeight="1">
      <c r="A471" s="112" t="s">
        <v>316</v>
      </c>
      <c r="B471" s="110"/>
      <c r="C471" s="110"/>
      <c r="D471" s="125"/>
      <c r="F471" s="33"/>
      <c r="H471" s="33"/>
    </row>
    <row r="472" spans="1:8" ht="19.5" customHeight="1">
      <c r="A472" s="112" t="s">
        <v>317</v>
      </c>
      <c r="B472" s="110"/>
      <c r="C472" s="110"/>
      <c r="D472" s="125"/>
      <c r="F472" s="33"/>
      <c r="H472" s="33"/>
    </row>
    <row r="473" spans="1:8" ht="19.5" customHeight="1">
      <c r="A473" s="112" t="s">
        <v>299</v>
      </c>
      <c r="B473" s="110"/>
      <c r="C473" s="110"/>
      <c r="D473" s="125"/>
      <c r="F473" s="33"/>
      <c r="H473" s="33"/>
    </row>
    <row r="474" spans="1:8" ht="19.5" customHeight="1">
      <c r="A474" s="111" t="s">
        <v>318</v>
      </c>
      <c r="B474" s="110"/>
      <c r="C474" s="110"/>
      <c r="D474" s="125"/>
      <c r="F474" s="33"/>
      <c r="H474" s="33"/>
    </row>
    <row r="475" spans="1:8" ht="19.5" customHeight="1">
      <c r="A475" s="111" t="s">
        <v>319</v>
      </c>
      <c r="B475" s="110"/>
      <c r="C475" s="110"/>
      <c r="D475" s="125"/>
      <c r="F475" s="33"/>
      <c r="H475" s="33"/>
    </row>
    <row r="476" spans="1:8" ht="19.5" customHeight="1">
      <c r="A476" s="111" t="s">
        <v>320</v>
      </c>
      <c r="B476" s="110"/>
      <c r="C476" s="110"/>
      <c r="D476" s="125"/>
      <c r="F476" s="33"/>
      <c r="H476" s="33"/>
    </row>
    <row r="477" spans="1:8" ht="19.5" customHeight="1">
      <c r="A477" s="112" t="s">
        <v>321</v>
      </c>
      <c r="B477" s="110"/>
      <c r="C477" s="110"/>
      <c r="D477" s="125"/>
      <c r="F477" s="33"/>
      <c r="H477" s="33"/>
    </row>
    <row r="478" spans="1:8" ht="19.5" customHeight="1">
      <c r="A478" s="112" t="s">
        <v>322</v>
      </c>
      <c r="B478" s="110"/>
      <c r="C478" s="110"/>
      <c r="D478" s="125"/>
      <c r="F478" s="33"/>
      <c r="H478" s="33"/>
    </row>
    <row r="479" spans="1:8" ht="19.5" customHeight="1">
      <c r="A479" s="112" t="s">
        <v>323</v>
      </c>
      <c r="B479" s="110"/>
      <c r="C479" s="110"/>
      <c r="D479" s="125"/>
      <c r="F479" s="33"/>
      <c r="H479" s="33"/>
    </row>
    <row r="480" spans="1:8" ht="19.5" customHeight="1">
      <c r="A480" s="2" t="s">
        <v>324</v>
      </c>
      <c r="B480" s="110"/>
      <c r="C480" s="110"/>
      <c r="D480" s="125"/>
      <c r="F480" s="33"/>
      <c r="H480" s="33"/>
    </row>
    <row r="481" spans="1:8" ht="19.5" customHeight="1">
      <c r="A481" s="111" t="s">
        <v>325</v>
      </c>
      <c r="B481" s="110"/>
      <c r="C481" s="110"/>
      <c r="D481" s="125"/>
      <c r="F481" s="33"/>
      <c r="H481" s="33"/>
    </row>
    <row r="482" spans="1:8" ht="19.5" customHeight="1">
      <c r="A482" s="111" t="s">
        <v>326</v>
      </c>
      <c r="B482" s="110">
        <v>54</v>
      </c>
      <c r="C482" s="110"/>
      <c r="D482" s="125"/>
      <c r="F482" s="33"/>
      <c r="H482" s="33"/>
    </row>
    <row r="483" spans="1:8" ht="19.5" customHeight="1">
      <c r="A483" s="111" t="s">
        <v>299</v>
      </c>
      <c r="B483" s="110"/>
      <c r="C483" s="110"/>
      <c r="D483" s="125"/>
      <c r="F483" s="33"/>
      <c r="H483" s="33"/>
    </row>
    <row r="484" spans="1:8" ht="19.5" customHeight="1">
      <c r="A484" s="112" t="s">
        <v>327</v>
      </c>
      <c r="B484" s="110"/>
      <c r="C484" s="110"/>
      <c r="D484" s="125"/>
      <c r="F484" s="33"/>
      <c r="H484" s="33"/>
    </row>
    <row r="485" spans="1:8" ht="19.5" customHeight="1">
      <c r="A485" s="112" t="s">
        <v>328</v>
      </c>
      <c r="B485" s="110"/>
      <c r="C485" s="110"/>
      <c r="D485" s="125"/>
      <c r="F485" s="33"/>
      <c r="H485" s="33"/>
    </row>
    <row r="486" spans="1:8" ht="19.5" customHeight="1">
      <c r="A486" s="112" t="s">
        <v>329</v>
      </c>
      <c r="B486" s="110"/>
      <c r="C486" s="110"/>
      <c r="D486" s="125"/>
      <c r="F486" s="33"/>
      <c r="H486" s="33"/>
    </row>
    <row r="487" spans="1:8" ht="19.5" customHeight="1">
      <c r="A487" s="111" t="s">
        <v>330</v>
      </c>
      <c r="B487" s="110"/>
      <c r="C487" s="110"/>
      <c r="D487" s="125"/>
      <c r="F487" s="33"/>
      <c r="H487" s="33"/>
    </row>
    <row r="488" spans="1:8" ht="19.5" customHeight="1">
      <c r="A488" s="111" t="s">
        <v>331</v>
      </c>
      <c r="B488" s="110">
        <v>54</v>
      </c>
      <c r="C488" s="110"/>
      <c r="D488" s="125"/>
      <c r="F488" s="33"/>
      <c r="H488" s="33"/>
    </row>
    <row r="489" spans="1:8" ht="19.5" customHeight="1">
      <c r="A489" s="111" t="s">
        <v>332</v>
      </c>
      <c r="B489" s="110"/>
      <c r="C489" s="110"/>
      <c r="D489" s="125"/>
      <c r="F489" s="33"/>
      <c r="H489" s="33"/>
    </row>
    <row r="490" spans="1:8" ht="19.5" customHeight="1">
      <c r="A490" s="112" t="s">
        <v>333</v>
      </c>
      <c r="B490" s="110"/>
      <c r="C490" s="110"/>
      <c r="D490" s="125"/>
      <c r="F490" s="33"/>
      <c r="H490" s="33"/>
    </row>
    <row r="491" spans="1:8" ht="19.5" customHeight="1">
      <c r="A491" s="112" t="s">
        <v>334</v>
      </c>
      <c r="B491" s="110"/>
      <c r="C491" s="110"/>
      <c r="D491" s="125"/>
      <c r="F491" s="33"/>
      <c r="H491" s="33"/>
    </row>
    <row r="492" spans="1:8" ht="19.5" customHeight="1">
      <c r="A492" s="112" t="s">
        <v>335</v>
      </c>
      <c r="B492" s="110"/>
      <c r="C492" s="110"/>
      <c r="D492" s="125"/>
      <c r="F492" s="33"/>
      <c r="H492" s="33"/>
    </row>
    <row r="493" spans="1:8" ht="19.5" customHeight="1">
      <c r="A493" s="2" t="s">
        <v>1160</v>
      </c>
      <c r="B493" s="110"/>
      <c r="C493" s="110"/>
      <c r="D493" s="125"/>
      <c r="F493" s="33"/>
      <c r="H493" s="33"/>
    </row>
    <row r="494" spans="1:8" ht="19.5" customHeight="1">
      <c r="A494" s="112" t="s">
        <v>1161</v>
      </c>
      <c r="B494" s="110"/>
      <c r="C494" s="110"/>
      <c r="D494" s="125"/>
      <c r="F494" s="33"/>
      <c r="H494" s="33"/>
    </row>
    <row r="495" spans="1:8" ht="19.5" customHeight="1">
      <c r="A495" s="112" t="s">
        <v>1162</v>
      </c>
      <c r="B495" s="110"/>
      <c r="C495" s="110"/>
      <c r="D495" s="125"/>
      <c r="F495" s="33"/>
      <c r="H495" s="33"/>
    </row>
    <row r="496" spans="1:8" ht="19.5" customHeight="1">
      <c r="A496" s="111" t="s">
        <v>336</v>
      </c>
      <c r="B496" s="110"/>
      <c r="C496" s="110"/>
      <c r="D496" s="125"/>
      <c r="F496" s="33"/>
      <c r="H496" s="33"/>
    </row>
    <row r="497" spans="1:8" ht="19.5" customHeight="1">
      <c r="A497" s="111" t="s">
        <v>337</v>
      </c>
      <c r="B497" s="110"/>
      <c r="C497" s="110"/>
      <c r="D497" s="125"/>
      <c r="F497" s="33"/>
      <c r="H497" s="33"/>
    </row>
    <row r="498" spans="1:8" ht="19.5" customHeight="1">
      <c r="A498" s="112" t="s">
        <v>338</v>
      </c>
      <c r="B498" s="110"/>
      <c r="C498" s="110"/>
      <c r="D498" s="125"/>
      <c r="F498" s="33"/>
      <c r="H498" s="33"/>
    </row>
    <row r="499" spans="1:8" ht="19.5" customHeight="1">
      <c r="A499" s="112" t="s">
        <v>339</v>
      </c>
      <c r="B499" s="110"/>
      <c r="C499" s="110"/>
      <c r="D499" s="125"/>
      <c r="F499" s="33"/>
      <c r="H499" s="33"/>
    </row>
    <row r="500" spans="1:8" ht="19.5" customHeight="1">
      <c r="A500" s="112" t="s">
        <v>340</v>
      </c>
      <c r="B500" s="110"/>
      <c r="C500" s="110"/>
      <c r="D500" s="125"/>
      <c r="F500" s="33"/>
      <c r="H500" s="33"/>
    </row>
    <row r="501" spans="1:8" ht="19.5" customHeight="1">
      <c r="A501" s="113" t="s">
        <v>1163</v>
      </c>
      <c r="B501" s="110">
        <v>3377</v>
      </c>
      <c r="C501" s="110">
        <v>300</v>
      </c>
      <c r="D501" s="125">
        <f>ROUND(C501*100/B501,1)</f>
        <v>8.9</v>
      </c>
      <c r="F501" s="33"/>
      <c r="H501" s="33"/>
    </row>
    <row r="502" spans="1:8" ht="19.5" customHeight="1">
      <c r="A502" s="113" t="s">
        <v>341</v>
      </c>
      <c r="B502" s="110">
        <v>625</v>
      </c>
      <c r="C502" s="110">
        <v>100</v>
      </c>
      <c r="D502" s="125">
        <f>ROUND(C502*100/B502,1)</f>
        <v>16</v>
      </c>
      <c r="F502" s="33"/>
      <c r="H502" s="33"/>
    </row>
    <row r="503" spans="1:8" ht="19.5" customHeight="1">
      <c r="A503" s="113" t="s">
        <v>38</v>
      </c>
      <c r="B503" s="110">
        <v>88</v>
      </c>
      <c r="C503" s="110">
        <v>100</v>
      </c>
      <c r="D503" s="125">
        <f>ROUND(C503*100/B503,1)</f>
        <v>113.6</v>
      </c>
      <c r="F503" s="33"/>
      <c r="H503" s="33"/>
    </row>
    <row r="504" spans="1:8" ht="19.5" customHeight="1">
      <c r="A504" s="113" t="s">
        <v>39</v>
      </c>
      <c r="B504" s="110">
        <v>30</v>
      </c>
      <c r="C504" s="110"/>
      <c r="D504" s="125"/>
      <c r="F504" s="33"/>
      <c r="H504" s="33"/>
    </row>
    <row r="505" spans="1:8" ht="19.5" customHeight="1">
      <c r="A505" s="113" t="s">
        <v>40</v>
      </c>
      <c r="B505" s="110"/>
      <c r="C505" s="110"/>
      <c r="D505" s="125"/>
      <c r="F505" s="33"/>
      <c r="H505" s="33"/>
    </row>
    <row r="506" spans="1:8" ht="19.5" customHeight="1">
      <c r="A506" s="113" t="s">
        <v>342</v>
      </c>
      <c r="B506" s="110">
        <v>101</v>
      </c>
      <c r="C506" s="110"/>
      <c r="D506" s="125"/>
      <c r="F506" s="33"/>
      <c r="H506" s="33"/>
    </row>
    <row r="507" spans="1:8" ht="19.5" customHeight="1">
      <c r="A507" s="113" t="s">
        <v>343</v>
      </c>
      <c r="B507" s="110"/>
      <c r="C507" s="110"/>
      <c r="D507" s="125"/>
      <c r="F507" s="33"/>
      <c r="H507" s="33"/>
    </row>
    <row r="508" spans="1:8" ht="19.5" customHeight="1">
      <c r="A508" s="113" t="s">
        <v>344</v>
      </c>
      <c r="B508" s="110"/>
      <c r="C508" s="110"/>
      <c r="D508" s="125"/>
      <c r="F508" s="33"/>
      <c r="H508" s="33"/>
    </row>
    <row r="509" spans="1:8" ht="19.5" customHeight="1">
      <c r="A509" s="113" t="s">
        <v>345</v>
      </c>
      <c r="B509" s="110">
        <v>111</v>
      </c>
      <c r="C509" s="110"/>
      <c r="D509" s="125"/>
      <c r="F509" s="33"/>
      <c r="H509" s="33"/>
    </row>
    <row r="510" spans="1:8" ht="19.5" customHeight="1">
      <c r="A510" s="113" t="s">
        <v>346</v>
      </c>
      <c r="B510" s="110"/>
      <c r="C510" s="110"/>
      <c r="D510" s="125"/>
      <c r="F510" s="33"/>
      <c r="H510" s="33"/>
    </row>
    <row r="511" spans="1:8" ht="19.5" customHeight="1">
      <c r="A511" s="113" t="s">
        <v>347</v>
      </c>
      <c r="B511" s="110">
        <v>214</v>
      </c>
      <c r="C511" s="110"/>
      <c r="D511" s="125"/>
      <c r="F511" s="33"/>
      <c r="H511" s="33"/>
    </row>
    <row r="512" spans="1:8" ht="19.5" customHeight="1">
      <c r="A512" s="113" t="s">
        <v>348</v>
      </c>
      <c r="B512" s="110"/>
      <c r="C512" s="110"/>
      <c r="D512" s="125"/>
      <c r="F512" s="33"/>
      <c r="H512" s="33"/>
    </row>
    <row r="513" spans="1:8" ht="19.5" customHeight="1">
      <c r="A513" s="113" t="s">
        <v>349</v>
      </c>
      <c r="B513" s="110">
        <v>5</v>
      </c>
      <c r="C513" s="110"/>
      <c r="D513" s="125"/>
      <c r="F513" s="33"/>
      <c r="H513" s="33"/>
    </row>
    <row r="514" spans="1:8" ht="19.5" customHeight="1">
      <c r="A514" s="113" t="s">
        <v>350</v>
      </c>
      <c r="B514" s="110">
        <v>41</v>
      </c>
      <c r="C514" s="110"/>
      <c r="D514" s="125"/>
      <c r="F514" s="33"/>
      <c r="H514" s="33"/>
    </row>
    <row r="515" spans="1:8" ht="19.5" customHeight="1">
      <c r="A515" s="113" t="s">
        <v>351</v>
      </c>
      <c r="B515" s="110">
        <v>35</v>
      </c>
      <c r="C515" s="110"/>
      <c r="D515" s="125"/>
      <c r="F515" s="33"/>
      <c r="H515" s="33"/>
    </row>
    <row r="516" spans="1:8" ht="19.5" customHeight="1">
      <c r="A516" s="113" t="s">
        <v>352</v>
      </c>
      <c r="B516" s="110">
        <v>783</v>
      </c>
      <c r="C516" s="110"/>
      <c r="D516" s="125"/>
      <c r="F516" s="33"/>
      <c r="H516" s="33"/>
    </row>
    <row r="517" spans="1:8" ht="19.5" customHeight="1">
      <c r="A517" s="113" t="s">
        <v>38</v>
      </c>
      <c r="B517" s="110">
        <v>4</v>
      </c>
      <c r="C517" s="110"/>
      <c r="D517" s="125"/>
      <c r="F517" s="33"/>
      <c r="H517" s="33"/>
    </row>
    <row r="518" spans="1:8" ht="19.5" customHeight="1">
      <c r="A518" s="113" t="s">
        <v>39</v>
      </c>
      <c r="B518" s="110">
        <v>3</v>
      </c>
      <c r="C518" s="110"/>
      <c r="D518" s="125"/>
      <c r="F518" s="33"/>
      <c r="H518" s="33"/>
    </row>
    <row r="519" spans="1:8" ht="19.5" customHeight="1">
      <c r="A519" s="113" t="s">
        <v>40</v>
      </c>
      <c r="B519" s="110"/>
      <c r="C519" s="110"/>
      <c r="D519" s="125"/>
      <c r="F519" s="33"/>
      <c r="H519" s="33"/>
    </row>
    <row r="520" spans="1:8" ht="19.5" customHeight="1">
      <c r="A520" s="2" t="s">
        <v>353</v>
      </c>
      <c r="B520" s="110">
        <v>33</v>
      </c>
      <c r="C520" s="110"/>
      <c r="D520" s="125"/>
      <c r="F520" s="33"/>
      <c r="H520" s="33"/>
    </row>
    <row r="521" spans="1:8" ht="19.5" customHeight="1">
      <c r="A521" s="2" t="s">
        <v>354</v>
      </c>
      <c r="B521" s="110">
        <v>743</v>
      </c>
      <c r="C521" s="110"/>
      <c r="D521" s="125"/>
      <c r="F521" s="33"/>
      <c r="H521" s="33"/>
    </row>
    <row r="522" spans="1:8" ht="19.5" customHeight="1">
      <c r="A522" s="2" t="s">
        <v>355</v>
      </c>
      <c r="B522" s="110"/>
      <c r="C522" s="110"/>
      <c r="D522" s="125"/>
      <c r="F522" s="33"/>
      <c r="H522" s="33"/>
    </row>
    <row r="523" spans="1:8" ht="19.5" customHeight="1">
      <c r="A523" s="2" t="s">
        <v>356</v>
      </c>
      <c r="B523" s="110"/>
      <c r="C523" s="110"/>
      <c r="D523" s="125"/>
      <c r="F523" s="33"/>
      <c r="H523" s="33"/>
    </row>
    <row r="524" spans="1:8" ht="19.5" customHeight="1">
      <c r="A524" s="113" t="s">
        <v>357</v>
      </c>
      <c r="B524" s="110">
        <v>117</v>
      </c>
      <c r="C524" s="110"/>
      <c r="D524" s="125"/>
      <c r="F524" s="33"/>
      <c r="H524" s="33"/>
    </row>
    <row r="525" spans="1:8" ht="19.5" customHeight="1">
      <c r="A525" s="113" t="s">
        <v>38</v>
      </c>
      <c r="B525" s="110"/>
      <c r="C525" s="110"/>
      <c r="D525" s="125"/>
      <c r="F525" s="33"/>
      <c r="H525" s="33"/>
    </row>
    <row r="526" spans="1:8" ht="19.5" customHeight="1">
      <c r="A526" s="113" t="s">
        <v>39</v>
      </c>
      <c r="B526" s="110"/>
      <c r="C526" s="110"/>
      <c r="D526" s="125"/>
      <c r="F526" s="33"/>
      <c r="H526" s="33"/>
    </row>
    <row r="527" spans="1:8" ht="19.5" customHeight="1">
      <c r="A527" s="113" t="s">
        <v>40</v>
      </c>
      <c r="B527" s="110"/>
      <c r="C527" s="110"/>
      <c r="D527" s="125"/>
      <c r="F527" s="33"/>
      <c r="H527" s="33"/>
    </row>
    <row r="528" spans="1:8" ht="19.5" customHeight="1">
      <c r="A528" s="2" t="s">
        <v>358</v>
      </c>
      <c r="B528" s="110"/>
      <c r="C528" s="110"/>
      <c r="D528" s="125"/>
      <c r="F528" s="33"/>
      <c r="H528" s="33"/>
    </row>
    <row r="529" spans="1:8" ht="19.5" customHeight="1">
      <c r="A529" s="2" t="s">
        <v>359</v>
      </c>
      <c r="B529" s="110"/>
      <c r="C529" s="110"/>
      <c r="D529" s="125"/>
      <c r="F529" s="33"/>
      <c r="H529" s="33"/>
    </row>
    <row r="530" spans="1:8" ht="19.5" customHeight="1">
      <c r="A530" s="2" t="s">
        <v>360</v>
      </c>
      <c r="B530" s="110"/>
      <c r="C530" s="110"/>
      <c r="D530" s="125"/>
      <c r="F530" s="33"/>
      <c r="H530" s="33"/>
    </row>
    <row r="531" spans="1:8" ht="19.5" customHeight="1">
      <c r="A531" s="2" t="s">
        <v>361</v>
      </c>
      <c r="B531" s="110"/>
      <c r="C531" s="110"/>
      <c r="D531" s="125"/>
      <c r="F531" s="33"/>
      <c r="H531" s="33"/>
    </row>
    <row r="532" spans="1:8" ht="19.5" customHeight="1">
      <c r="A532" s="2" t="s">
        <v>362</v>
      </c>
      <c r="B532" s="110">
        <v>117</v>
      </c>
      <c r="C532" s="110"/>
      <c r="D532" s="125"/>
      <c r="F532" s="33"/>
      <c r="H532" s="33"/>
    </row>
    <row r="533" spans="1:8" ht="19.5" customHeight="1">
      <c r="A533" s="2" t="s">
        <v>363</v>
      </c>
      <c r="B533" s="110"/>
      <c r="C533" s="110"/>
      <c r="D533" s="125"/>
      <c r="F533" s="33"/>
      <c r="H533" s="33"/>
    </row>
    <row r="534" spans="1:8" ht="19.5" customHeight="1">
      <c r="A534" s="2" t="s">
        <v>364</v>
      </c>
      <c r="B534" s="110"/>
      <c r="C534" s="110"/>
      <c r="D534" s="125"/>
      <c r="F534" s="33"/>
      <c r="H534" s="33"/>
    </row>
    <row r="535" spans="1:8" ht="19.5" customHeight="1">
      <c r="A535" s="113" t="s">
        <v>1164</v>
      </c>
      <c r="B535" s="110">
        <v>1620</v>
      </c>
      <c r="C535" s="110"/>
      <c r="D535" s="125"/>
      <c r="F535" s="33"/>
      <c r="H535" s="33"/>
    </row>
    <row r="536" spans="1:8" ht="19.5" customHeight="1">
      <c r="A536" s="113" t="s">
        <v>38</v>
      </c>
      <c r="B536" s="110">
        <v>113</v>
      </c>
      <c r="C536" s="110"/>
      <c r="D536" s="125"/>
      <c r="F536" s="33"/>
      <c r="H536" s="33"/>
    </row>
    <row r="537" spans="1:8" ht="19.5" customHeight="1">
      <c r="A537" s="113" t="s">
        <v>39</v>
      </c>
      <c r="B537" s="110">
        <v>210</v>
      </c>
      <c r="C537" s="110"/>
      <c r="D537" s="125"/>
      <c r="F537" s="33"/>
      <c r="H537" s="33"/>
    </row>
    <row r="538" spans="1:8" ht="19.5" customHeight="1">
      <c r="A538" s="113" t="s">
        <v>40</v>
      </c>
      <c r="B538" s="110"/>
      <c r="C538" s="110"/>
      <c r="D538" s="125"/>
      <c r="F538" s="33"/>
      <c r="H538" s="33"/>
    </row>
    <row r="539" spans="1:8" ht="19.5" customHeight="1">
      <c r="A539" s="2" t="s">
        <v>365</v>
      </c>
      <c r="B539" s="110">
        <v>1108</v>
      </c>
      <c r="C539" s="110"/>
      <c r="D539" s="125"/>
      <c r="F539" s="33"/>
      <c r="H539" s="33"/>
    </row>
    <row r="540" spans="1:8" ht="19.5" customHeight="1">
      <c r="A540" s="2" t="s">
        <v>366</v>
      </c>
      <c r="B540" s="110"/>
      <c r="C540" s="110"/>
      <c r="D540" s="125"/>
      <c r="F540" s="33"/>
      <c r="H540" s="33"/>
    </row>
    <row r="541" spans="1:8" ht="19.5" customHeight="1">
      <c r="A541" s="113" t="s">
        <v>367</v>
      </c>
      <c r="B541" s="110">
        <v>24</v>
      </c>
      <c r="C541" s="110"/>
      <c r="D541" s="125"/>
      <c r="F541" s="33"/>
      <c r="H541" s="33"/>
    </row>
    <row r="542" spans="1:8" ht="19.5" customHeight="1">
      <c r="A542" s="2" t="s">
        <v>368</v>
      </c>
      <c r="B542" s="110"/>
      <c r="C542" s="110"/>
      <c r="D542" s="125"/>
      <c r="F542" s="33"/>
      <c r="H542" s="33"/>
    </row>
    <row r="543" spans="1:8" ht="19.5" customHeight="1">
      <c r="A543" s="2" t="s">
        <v>369</v>
      </c>
      <c r="B543" s="110"/>
      <c r="C543" s="110"/>
      <c r="D543" s="125"/>
      <c r="F543" s="33"/>
      <c r="H543" s="33"/>
    </row>
    <row r="544" spans="1:8" ht="19.5" customHeight="1">
      <c r="A544" s="113" t="s">
        <v>370</v>
      </c>
      <c r="B544" s="110"/>
      <c r="C544" s="110"/>
      <c r="D544" s="125"/>
      <c r="F544" s="33"/>
      <c r="H544" s="33"/>
    </row>
    <row r="545" spans="1:8" ht="19.5" customHeight="1">
      <c r="A545" s="2" t="s">
        <v>1165</v>
      </c>
      <c r="B545" s="110">
        <v>165</v>
      </c>
      <c r="C545" s="110"/>
      <c r="D545" s="125"/>
      <c r="F545" s="33"/>
      <c r="H545" s="33"/>
    </row>
    <row r="546" spans="1:8" ht="19.5" customHeight="1">
      <c r="A546" s="113" t="s">
        <v>371</v>
      </c>
      <c r="B546" s="110">
        <v>232</v>
      </c>
      <c r="C546" s="110">
        <v>200</v>
      </c>
      <c r="D546" s="125">
        <f>ROUND(C546*100/B546,1)</f>
        <v>86.2</v>
      </c>
      <c r="F546" s="33"/>
      <c r="H546" s="33"/>
    </row>
    <row r="547" spans="1:8" ht="19.5" customHeight="1">
      <c r="A547" s="113" t="s">
        <v>372</v>
      </c>
      <c r="B547" s="110"/>
      <c r="C547" s="110"/>
      <c r="D547" s="125"/>
      <c r="F547" s="33"/>
      <c r="H547" s="33"/>
    </row>
    <row r="548" spans="1:8" ht="19.5" customHeight="1">
      <c r="A548" s="113" t="s">
        <v>1166</v>
      </c>
      <c r="B548" s="110"/>
      <c r="C548" s="110"/>
      <c r="D548" s="125"/>
      <c r="F548" s="33"/>
      <c r="H548" s="33"/>
    </row>
    <row r="549" spans="1:8" ht="19.5" customHeight="1">
      <c r="A549" s="113" t="s">
        <v>373</v>
      </c>
      <c r="B549" s="110">
        <v>232</v>
      </c>
      <c r="C549" s="110">
        <v>200</v>
      </c>
      <c r="D549" s="125">
        <f>ROUND(C549*100/B549,1)</f>
        <v>86.2</v>
      </c>
      <c r="F549" s="33"/>
      <c r="H549" s="33"/>
    </row>
    <row r="550" spans="1:8" ht="19.5" customHeight="1">
      <c r="A550" s="113" t="s">
        <v>1167</v>
      </c>
      <c r="B550" s="110">
        <v>22477</v>
      </c>
      <c r="C550" s="110">
        <v>17636</v>
      </c>
      <c r="D550" s="125">
        <f>ROUND(C550*100/B550,1)</f>
        <v>78.5</v>
      </c>
      <c r="F550" s="33"/>
      <c r="H550" s="33"/>
    </row>
    <row r="551" spans="1:8" ht="19.5" customHeight="1">
      <c r="A551" s="113" t="s">
        <v>374</v>
      </c>
      <c r="B551" s="110">
        <v>654</v>
      </c>
      <c r="C551" s="110">
        <v>350</v>
      </c>
      <c r="D551" s="125">
        <f>ROUND(C551*100/B551,1)</f>
        <v>53.5</v>
      </c>
      <c r="F551" s="33"/>
      <c r="H551" s="33"/>
    </row>
    <row r="552" spans="1:8" ht="19.5" customHeight="1">
      <c r="A552" s="113" t="s">
        <v>38</v>
      </c>
      <c r="B552" s="110">
        <v>121</v>
      </c>
      <c r="C552" s="110">
        <v>100</v>
      </c>
      <c r="D552" s="125">
        <f>ROUND(C552*100/B552,1)</f>
        <v>82.6</v>
      </c>
      <c r="F552" s="33"/>
      <c r="H552" s="33"/>
    </row>
    <row r="553" spans="1:8" ht="19.5" customHeight="1">
      <c r="A553" s="113" t="s">
        <v>39</v>
      </c>
      <c r="B553" s="110">
        <v>18</v>
      </c>
      <c r="C553" s="110"/>
      <c r="D553" s="125"/>
      <c r="F553" s="33"/>
      <c r="H553" s="33"/>
    </row>
    <row r="554" spans="1:8" ht="19.5" customHeight="1">
      <c r="A554" s="113" t="s">
        <v>40</v>
      </c>
      <c r="B554" s="110"/>
      <c r="C554" s="110"/>
      <c r="D554" s="125"/>
      <c r="F554" s="33"/>
      <c r="H554" s="33"/>
    </row>
    <row r="555" spans="1:8" ht="19.5" customHeight="1">
      <c r="A555" s="113" t="s">
        <v>375</v>
      </c>
      <c r="B555" s="110"/>
      <c r="C555" s="110"/>
      <c r="D555" s="125"/>
      <c r="F555" s="33"/>
      <c r="H555" s="33"/>
    </row>
    <row r="556" spans="1:8" ht="19.5" customHeight="1">
      <c r="A556" s="113" t="s">
        <v>376</v>
      </c>
      <c r="B556" s="110">
        <v>46</v>
      </c>
      <c r="C556" s="110"/>
      <c r="D556" s="125"/>
      <c r="F556" s="33"/>
      <c r="H556" s="33"/>
    </row>
    <row r="557" spans="1:8" ht="19.5" customHeight="1">
      <c r="A557" s="113" t="s">
        <v>377</v>
      </c>
      <c r="B557" s="110">
        <v>129</v>
      </c>
      <c r="C557" s="110">
        <v>50</v>
      </c>
      <c r="D557" s="125">
        <f>ROUND(C557*100/B557,1)</f>
        <v>38.8</v>
      </c>
      <c r="F557" s="33"/>
      <c r="H557" s="33"/>
    </row>
    <row r="558" spans="1:8" ht="19.5" customHeight="1">
      <c r="A558" s="113" t="s">
        <v>378</v>
      </c>
      <c r="B558" s="110"/>
      <c r="C558" s="110"/>
      <c r="D558" s="125"/>
      <c r="F558" s="33"/>
      <c r="H558" s="33"/>
    </row>
    <row r="559" spans="1:8" ht="19.5" customHeight="1">
      <c r="A559" s="113" t="s">
        <v>79</v>
      </c>
      <c r="B559" s="110"/>
      <c r="C559" s="110"/>
      <c r="D559" s="125"/>
      <c r="F559" s="33"/>
      <c r="H559" s="33"/>
    </row>
    <row r="560" spans="1:8" ht="19.5" customHeight="1">
      <c r="A560" s="113" t="s">
        <v>379</v>
      </c>
      <c r="B560" s="110">
        <v>318</v>
      </c>
      <c r="C560" s="110">
        <v>200</v>
      </c>
      <c r="D560" s="125">
        <f>ROUND(C560*100/B560,1)</f>
        <v>62.9</v>
      </c>
      <c r="F560" s="33"/>
      <c r="H560" s="33"/>
    </row>
    <row r="561" spans="1:8" ht="19.5" customHeight="1">
      <c r="A561" s="113" t="s">
        <v>380</v>
      </c>
      <c r="B561" s="110"/>
      <c r="C561" s="110"/>
      <c r="D561" s="125"/>
      <c r="F561" s="33"/>
      <c r="H561" s="33"/>
    </row>
    <row r="562" spans="1:8" ht="19.5" customHeight="1">
      <c r="A562" s="113" t="s">
        <v>381</v>
      </c>
      <c r="B562" s="110"/>
      <c r="C562" s="110"/>
      <c r="D562" s="125"/>
      <c r="F562" s="33"/>
      <c r="H562" s="33"/>
    </row>
    <row r="563" spans="1:8" ht="19.5" customHeight="1">
      <c r="A563" s="113" t="s">
        <v>382</v>
      </c>
      <c r="B563" s="110">
        <v>22</v>
      </c>
      <c r="C563" s="110"/>
      <c r="D563" s="125"/>
      <c r="F563" s="33"/>
      <c r="H563" s="33"/>
    </row>
    <row r="564" spans="1:8" ht="19.5" customHeight="1">
      <c r="A564" s="113" t="s">
        <v>383</v>
      </c>
      <c r="B564" s="110"/>
      <c r="C564" s="110"/>
      <c r="D564" s="125"/>
      <c r="F564" s="33"/>
      <c r="H564" s="33"/>
    </row>
    <row r="565" spans="1:8" ht="19.5" customHeight="1">
      <c r="A565" s="113" t="s">
        <v>384</v>
      </c>
      <c r="B565" s="110">
        <v>341</v>
      </c>
      <c r="C565" s="110">
        <v>100</v>
      </c>
      <c r="D565" s="125">
        <f>ROUND(C565*100/B565,1)</f>
        <v>29.3</v>
      </c>
      <c r="F565" s="33"/>
      <c r="H565" s="33"/>
    </row>
    <row r="566" spans="1:8" ht="19.5" customHeight="1">
      <c r="A566" s="113" t="s">
        <v>38</v>
      </c>
      <c r="B566" s="110">
        <v>169</v>
      </c>
      <c r="C566" s="110">
        <v>100</v>
      </c>
      <c r="D566" s="125">
        <f>ROUND(C566*100/B566,1)</f>
        <v>59.2</v>
      </c>
      <c r="F566" s="33"/>
      <c r="H566" s="33"/>
    </row>
    <row r="567" spans="1:8" ht="19.5" customHeight="1">
      <c r="A567" s="113" t="s">
        <v>39</v>
      </c>
      <c r="B567" s="110">
        <v>89</v>
      </c>
      <c r="C567" s="110"/>
      <c r="D567" s="125"/>
      <c r="F567" s="33"/>
      <c r="H567" s="33"/>
    </row>
    <row r="568" spans="1:8" ht="19.5" customHeight="1">
      <c r="A568" s="113" t="s">
        <v>40</v>
      </c>
      <c r="B568" s="110"/>
      <c r="C568" s="110"/>
      <c r="D568" s="125"/>
      <c r="F568" s="33"/>
      <c r="H568" s="33"/>
    </row>
    <row r="569" spans="1:8" ht="19.5" customHeight="1">
      <c r="A569" s="113" t="s">
        <v>385</v>
      </c>
      <c r="B569" s="110"/>
      <c r="C569" s="110"/>
      <c r="D569" s="125"/>
      <c r="F569" s="33"/>
      <c r="H569" s="33"/>
    </row>
    <row r="570" spans="1:8" ht="19.5" customHeight="1">
      <c r="A570" s="113" t="s">
        <v>386</v>
      </c>
      <c r="B570" s="110"/>
      <c r="C570" s="110"/>
      <c r="D570" s="125"/>
      <c r="F570" s="33"/>
      <c r="H570" s="33"/>
    </row>
    <row r="571" spans="1:8" ht="19.5" customHeight="1">
      <c r="A571" s="113" t="s">
        <v>387</v>
      </c>
      <c r="B571" s="110"/>
      <c r="C571" s="110"/>
      <c r="D571" s="125"/>
      <c r="F571" s="33"/>
      <c r="H571" s="33"/>
    </row>
    <row r="572" spans="1:8" ht="19.5" customHeight="1">
      <c r="A572" s="113" t="s">
        <v>388</v>
      </c>
      <c r="B572" s="110"/>
      <c r="C572" s="110"/>
      <c r="D572" s="125"/>
      <c r="F572" s="33"/>
      <c r="H572" s="33"/>
    </row>
    <row r="573" spans="1:8" ht="19.5" customHeight="1">
      <c r="A573" s="113" t="s">
        <v>389</v>
      </c>
      <c r="B573" s="110"/>
      <c r="C573" s="110"/>
      <c r="D573" s="125"/>
      <c r="F573" s="33"/>
      <c r="H573" s="33"/>
    </row>
    <row r="574" spans="1:8" ht="19.5" customHeight="1">
      <c r="A574" s="113" t="s">
        <v>390</v>
      </c>
      <c r="B574" s="110"/>
      <c r="C574" s="110"/>
      <c r="D574" s="125"/>
      <c r="F574" s="33"/>
      <c r="H574" s="33"/>
    </row>
    <row r="575" spans="1:8" ht="19.5" customHeight="1">
      <c r="A575" s="113" t="s">
        <v>391</v>
      </c>
      <c r="B575" s="110">
        <v>83</v>
      </c>
      <c r="C575" s="110"/>
      <c r="D575" s="125"/>
      <c r="F575" s="33"/>
      <c r="H575" s="33"/>
    </row>
    <row r="576" spans="1:8" ht="19.5" customHeight="1">
      <c r="A576" s="113" t="s">
        <v>1279</v>
      </c>
      <c r="B576" s="110"/>
      <c r="C576" s="110"/>
      <c r="D576" s="125"/>
      <c r="F576" s="33"/>
      <c r="H576" s="33"/>
    </row>
    <row r="577" spans="1:8" ht="19.5" customHeight="1">
      <c r="A577" s="113" t="s">
        <v>1280</v>
      </c>
      <c r="B577" s="110"/>
      <c r="C577" s="110"/>
      <c r="D577" s="125"/>
      <c r="F577" s="33"/>
      <c r="H577" s="33"/>
    </row>
    <row r="578" spans="1:8" ht="19.5" customHeight="1">
      <c r="A578" s="113" t="s">
        <v>395</v>
      </c>
      <c r="B578" s="110">
        <v>312</v>
      </c>
      <c r="C578" s="110"/>
      <c r="D578" s="125"/>
      <c r="F578" s="33"/>
      <c r="H578" s="33"/>
    </row>
    <row r="579" spans="1:8" ht="19.5" customHeight="1">
      <c r="A579" s="113" t="s">
        <v>396</v>
      </c>
      <c r="B579" s="110"/>
      <c r="C579" s="110"/>
      <c r="D579" s="125"/>
      <c r="F579" s="33"/>
      <c r="H579" s="33"/>
    </row>
    <row r="580" spans="1:8" ht="19.5" customHeight="1">
      <c r="A580" s="113" t="s">
        <v>397</v>
      </c>
      <c r="B580" s="110"/>
      <c r="C580" s="110"/>
      <c r="D580" s="125"/>
      <c r="F580" s="33"/>
      <c r="H580" s="33"/>
    </row>
    <row r="581" spans="1:8" ht="19.5" customHeight="1">
      <c r="A581" s="113" t="s">
        <v>398</v>
      </c>
      <c r="B581" s="110"/>
      <c r="C581" s="110"/>
      <c r="D581" s="125"/>
      <c r="F581" s="33"/>
      <c r="H581" s="33"/>
    </row>
    <row r="582" spans="1:8" ht="19.5" customHeight="1">
      <c r="A582" s="113" t="s">
        <v>399</v>
      </c>
      <c r="B582" s="110"/>
      <c r="C582" s="110"/>
      <c r="D582" s="125"/>
      <c r="F582" s="33"/>
      <c r="H582" s="33"/>
    </row>
    <row r="583" spans="1:8" ht="19.5" customHeight="1">
      <c r="A583" s="113" t="s">
        <v>1281</v>
      </c>
      <c r="B583" s="110"/>
      <c r="C583" s="110"/>
      <c r="D583" s="125"/>
      <c r="F583" s="33"/>
      <c r="H583" s="33"/>
    </row>
    <row r="584" spans="1:8" ht="19.5" customHeight="1">
      <c r="A584" s="113" t="s">
        <v>1282</v>
      </c>
      <c r="B584" s="110"/>
      <c r="C584" s="110"/>
      <c r="D584" s="125"/>
      <c r="F584" s="33"/>
      <c r="H584" s="33"/>
    </row>
    <row r="585" spans="1:8" ht="19.5" customHeight="1">
      <c r="A585" s="113" t="s">
        <v>1283</v>
      </c>
      <c r="B585" s="110"/>
      <c r="C585" s="110"/>
      <c r="D585" s="125"/>
      <c r="F585" s="33"/>
      <c r="H585" s="33"/>
    </row>
    <row r="586" spans="1:8" ht="19.5" customHeight="1">
      <c r="A586" s="113" t="s">
        <v>400</v>
      </c>
      <c r="B586" s="110">
        <v>312</v>
      </c>
      <c r="C586" s="110"/>
      <c r="D586" s="125"/>
      <c r="F586" s="33"/>
      <c r="H586" s="33"/>
    </row>
    <row r="587" spans="1:8" ht="19.5" customHeight="1">
      <c r="A587" s="113" t="s">
        <v>401</v>
      </c>
      <c r="B587" s="110"/>
      <c r="C587" s="110"/>
      <c r="D587" s="125"/>
      <c r="F587" s="33"/>
      <c r="H587" s="33"/>
    </row>
    <row r="588" spans="1:8" ht="19.5" customHeight="1">
      <c r="A588" s="113" t="s">
        <v>402</v>
      </c>
      <c r="B588" s="110"/>
      <c r="C588" s="110"/>
      <c r="D588" s="125"/>
      <c r="F588" s="33"/>
      <c r="H588" s="33"/>
    </row>
    <row r="589" spans="1:8" ht="19.5" customHeight="1">
      <c r="A589" s="113" t="s">
        <v>403</v>
      </c>
      <c r="B589" s="110"/>
      <c r="C589" s="110"/>
      <c r="D589" s="125"/>
      <c r="F589" s="33"/>
      <c r="H589" s="33"/>
    </row>
    <row r="590" spans="1:8" ht="19.5" customHeight="1">
      <c r="A590" s="113" t="s">
        <v>404</v>
      </c>
      <c r="B590" s="110"/>
      <c r="C590" s="110"/>
      <c r="D590" s="125"/>
      <c r="F590" s="33"/>
      <c r="H590" s="33"/>
    </row>
    <row r="591" spans="1:8" ht="19.5" customHeight="1">
      <c r="A591" s="113" t="s">
        <v>405</v>
      </c>
      <c r="B591" s="110">
        <v>2136</v>
      </c>
      <c r="C591" s="110">
        <v>1530</v>
      </c>
      <c r="D591" s="125">
        <f>ROUND(C591*100/B591,1)</f>
        <v>71.6</v>
      </c>
      <c r="F591" s="33"/>
      <c r="H591" s="33"/>
    </row>
    <row r="592" spans="1:8" ht="19.5" customHeight="1">
      <c r="A592" s="113" t="s">
        <v>1169</v>
      </c>
      <c r="B592" s="110">
        <v>41</v>
      </c>
      <c r="C592" s="110"/>
      <c r="D592" s="125"/>
      <c r="F592" s="33"/>
      <c r="H592" s="33"/>
    </row>
    <row r="593" spans="1:8" ht="19.5" customHeight="1">
      <c r="A593" s="113" t="s">
        <v>406</v>
      </c>
      <c r="B593" s="110">
        <v>0</v>
      </c>
      <c r="C593" s="110"/>
      <c r="D593" s="125"/>
      <c r="F593" s="33"/>
      <c r="H593" s="33"/>
    </row>
    <row r="594" spans="1:8" ht="19.5" customHeight="1">
      <c r="A594" s="113" t="s">
        <v>407</v>
      </c>
      <c r="B594" s="110">
        <v>872</v>
      </c>
      <c r="C594" s="110">
        <v>500</v>
      </c>
      <c r="D594" s="125">
        <f>ROUND(C594*100/B594,1)</f>
        <v>57.3</v>
      </c>
      <c r="F594" s="33"/>
      <c r="H594" s="33"/>
    </row>
    <row r="595" spans="1:8" ht="19.5" customHeight="1">
      <c r="A595" s="113" t="s">
        <v>408</v>
      </c>
      <c r="B595" s="110">
        <v>1223</v>
      </c>
      <c r="C595" s="110">
        <v>1030</v>
      </c>
      <c r="D595" s="125">
        <f>ROUND(C595*100/B595,1)</f>
        <v>84.2</v>
      </c>
      <c r="F595" s="33"/>
      <c r="H595" s="33"/>
    </row>
    <row r="596" spans="1:8" ht="19.5" customHeight="1">
      <c r="A596" s="113" t="s">
        <v>409</v>
      </c>
      <c r="B596" s="110"/>
      <c r="C596" s="110"/>
      <c r="D596" s="125"/>
      <c r="F596" s="33"/>
      <c r="H596" s="33"/>
    </row>
    <row r="597" spans="1:8" ht="19.5" customHeight="1">
      <c r="A597" s="113" t="s">
        <v>410</v>
      </c>
      <c r="B597" s="110"/>
      <c r="C597" s="110"/>
      <c r="D597" s="125"/>
      <c r="F597" s="33"/>
      <c r="H597" s="33"/>
    </row>
    <row r="598" spans="1:8" ht="19.5" customHeight="1">
      <c r="A598" s="113" t="s">
        <v>411</v>
      </c>
      <c r="B598" s="110"/>
      <c r="C598" s="110"/>
      <c r="D598" s="125"/>
      <c r="F598" s="33"/>
      <c r="H598" s="33"/>
    </row>
    <row r="599" spans="1:8" ht="19.5" customHeight="1">
      <c r="A599" s="113" t="s">
        <v>1170</v>
      </c>
      <c r="B599" s="110"/>
      <c r="C599" s="110"/>
      <c r="D599" s="125"/>
      <c r="F599" s="33"/>
      <c r="H599" s="33"/>
    </row>
    <row r="600" spans="1:8" ht="19.5" customHeight="1">
      <c r="A600" s="113" t="s">
        <v>412</v>
      </c>
      <c r="B600" s="110"/>
      <c r="C600" s="110"/>
      <c r="D600" s="125"/>
      <c r="F600" s="33"/>
      <c r="H600" s="33"/>
    </row>
    <row r="601" spans="1:8" ht="19.5" customHeight="1">
      <c r="A601" s="113" t="s">
        <v>413</v>
      </c>
      <c r="B601" s="110">
        <v>1851</v>
      </c>
      <c r="C601" s="110">
        <v>650</v>
      </c>
      <c r="D601" s="125">
        <f>ROUND(C601*100/B601,1)</f>
        <v>35.1</v>
      </c>
      <c r="F601" s="33"/>
      <c r="H601" s="33"/>
    </row>
    <row r="602" spans="1:8" ht="19.5" customHeight="1">
      <c r="A602" s="113" t="s">
        <v>414</v>
      </c>
      <c r="B602" s="110">
        <v>595</v>
      </c>
      <c r="C602" s="110">
        <v>500</v>
      </c>
      <c r="D602" s="125">
        <f>ROUND(C602*100/B602,1)</f>
        <v>84</v>
      </c>
      <c r="F602" s="33"/>
      <c r="H602" s="33"/>
    </row>
    <row r="603" spans="1:8" ht="19.5" customHeight="1">
      <c r="A603" s="113" t="s">
        <v>415</v>
      </c>
      <c r="B603" s="110">
        <v>295</v>
      </c>
      <c r="C603" s="110">
        <v>100</v>
      </c>
      <c r="D603" s="125">
        <f>ROUND(C603*100/B603,1)</f>
        <v>33.9</v>
      </c>
      <c r="F603" s="33"/>
      <c r="H603" s="33"/>
    </row>
    <row r="604" spans="1:8" ht="19.5" customHeight="1">
      <c r="A604" s="113" t="s">
        <v>416</v>
      </c>
      <c r="B604" s="110">
        <v>253</v>
      </c>
      <c r="C604" s="110">
        <v>50</v>
      </c>
      <c r="D604" s="125">
        <f>ROUND(C604*100/B604,1)</f>
        <v>19.8</v>
      </c>
      <c r="F604" s="33"/>
      <c r="H604" s="33"/>
    </row>
    <row r="605" spans="1:8" ht="19.5" customHeight="1">
      <c r="A605" s="113" t="s">
        <v>417</v>
      </c>
      <c r="B605" s="110"/>
      <c r="C605" s="110"/>
      <c r="D605" s="125"/>
      <c r="F605" s="33"/>
      <c r="H605" s="33"/>
    </row>
    <row r="606" spans="1:8" ht="19.5" customHeight="1">
      <c r="A606" s="113" t="s">
        <v>418</v>
      </c>
      <c r="B606" s="110">
        <v>707</v>
      </c>
      <c r="C606" s="110"/>
      <c r="D606" s="125"/>
      <c r="F606" s="33"/>
      <c r="H606" s="33"/>
    </row>
    <row r="607" spans="1:8" ht="19.5" customHeight="1">
      <c r="A607" s="113" t="s">
        <v>419</v>
      </c>
      <c r="B607" s="110"/>
      <c r="C607" s="110"/>
      <c r="D607" s="125"/>
      <c r="F607" s="33"/>
      <c r="H607" s="33"/>
    </row>
    <row r="608" spans="1:8" ht="19.5" customHeight="1">
      <c r="A608" s="113" t="s">
        <v>420</v>
      </c>
      <c r="B608" s="110">
        <v>1</v>
      </c>
      <c r="C608" s="110"/>
      <c r="D608" s="125"/>
      <c r="F608" s="33"/>
      <c r="H608" s="33"/>
    </row>
    <row r="609" spans="1:8" ht="19.5" customHeight="1">
      <c r="A609" s="113" t="s">
        <v>421</v>
      </c>
      <c r="B609" s="110">
        <v>460</v>
      </c>
      <c r="C609" s="110">
        <v>430</v>
      </c>
      <c r="D609" s="125"/>
      <c r="F609" s="33"/>
      <c r="H609" s="33"/>
    </row>
    <row r="610" spans="1:8" ht="19.5" customHeight="1">
      <c r="A610" s="113" t="s">
        <v>422</v>
      </c>
      <c r="B610" s="110">
        <v>195</v>
      </c>
      <c r="C610" s="110">
        <v>200</v>
      </c>
      <c r="D610" s="125">
        <f>ROUND(C610*100/B610,1)</f>
        <v>102.6</v>
      </c>
      <c r="F610" s="33"/>
      <c r="H610" s="33"/>
    </row>
    <row r="611" spans="1:8" ht="19.5" customHeight="1">
      <c r="A611" s="113" t="s">
        <v>423</v>
      </c>
      <c r="B611" s="110">
        <v>213</v>
      </c>
      <c r="C611" s="110">
        <v>200</v>
      </c>
      <c r="D611" s="125"/>
      <c r="F611" s="33"/>
      <c r="H611" s="33"/>
    </row>
    <row r="612" spans="1:8" ht="19.5" customHeight="1">
      <c r="A612" s="113" t="s">
        <v>424</v>
      </c>
      <c r="B612" s="110">
        <v>20</v>
      </c>
      <c r="C612" s="110">
        <v>10</v>
      </c>
      <c r="D612" s="125"/>
      <c r="F612" s="33"/>
      <c r="H612" s="33"/>
    </row>
    <row r="613" spans="1:8" ht="19.5" customHeight="1">
      <c r="A613" s="113" t="s">
        <v>1171</v>
      </c>
      <c r="B613" s="110">
        <v>32</v>
      </c>
      <c r="C613" s="110">
        <v>20</v>
      </c>
      <c r="D613" s="125">
        <f>ROUND(C613*100/B613,1)</f>
        <v>62.5</v>
      </c>
      <c r="F613" s="33"/>
      <c r="H613" s="33"/>
    </row>
    <row r="614" spans="1:8" ht="19.5" customHeight="1">
      <c r="A614" s="113" t="s">
        <v>425</v>
      </c>
      <c r="B614" s="110"/>
      <c r="C614" s="110"/>
      <c r="D614" s="125"/>
      <c r="F614" s="33"/>
      <c r="H614" s="33"/>
    </row>
    <row r="615" spans="1:8" ht="19.5" customHeight="1">
      <c r="A615" s="113" t="s">
        <v>426</v>
      </c>
      <c r="B615" s="110">
        <v>407</v>
      </c>
      <c r="C615" s="110">
        <v>350</v>
      </c>
      <c r="D615" s="125">
        <f>ROUND(C615*100/B615,1)</f>
        <v>86</v>
      </c>
      <c r="F615" s="33"/>
      <c r="H615" s="33"/>
    </row>
    <row r="616" spans="1:8" ht="19.5" customHeight="1">
      <c r="A616" s="113" t="s">
        <v>427</v>
      </c>
      <c r="B616" s="110">
        <v>5</v>
      </c>
      <c r="C616" s="110">
        <v>10</v>
      </c>
      <c r="D616" s="125">
        <f>ROUND(C616*100/B616,1)</f>
        <v>200</v>
      </c>
      <c r="F616" s="33"/>
      <c r="H616" s="33"/>
    </row>
    <row r="617" spans="1:8" ht="19.5" customHeight="1">
      <c r="A617" s="113" t="s">
        <v>428</v>
      </c>
      <c r="B617" s="110">
        <v>50</v>
      </c>
      <c r="C617" s="110">
        <v>40</v>
      </c>
      <c r="D617" s="125"/>
      <c r="F617" s="33"/>
      <c r="H617" s="33"/>
    </row>
    <row r="618" spans="1:8" ht="19.5" customHeight="1">
      <c r="A618" s="113" t="s">
        <v>429</v>
      </c>
      <c r="B618" s="110"/>
      <c r="C618" s="110"/>
      <c r="D618" s="125"/>
      <c r="F618" s="33"/>
      <c r="H618" s="33"/>
    </row>
    <row r="619" spans="1:8" ht="19.5" customHeight="1">
      <c r="A619" s="113" t="s">
        <v>430</v>
      </c>
      <c r="B619" s="110">
        <v>352</v>
      </c>
      <c r="C619" s="110">
        <v>300</v>
      </c>
      <c r="D619" s="125">
        <f>ROUND(C619*100/B619,1)</f>
        <v>85.2</v>
      </c>
      <c r="F619" s="33"/>
      <c r="H619" s="33"/>
    </row>
    <row r="620" spans="1:8" ht="19.5" customHeight="1">
      <c r="A620" s="113" t="s">
        <v>431</v>
      </c>
      <c r="B620" s="110"/>
      <c r="C620" s="110"/>
      <c r="D620" s="125"/>
      <c r="F620" s="33"/>
      <c r="H620" s="33"/>
    </row>
    <row r="621" spans="1:8" ht="19.5" customHeight="1">
      <c r="A621" s="113" t="s">
        <v>432</v>
      </c>
      <c r="B621" s="110"/>
      <c r="C621" s="110"/>
      <c r="D621" s="125"/>
      <c r="F621" s="33"/>
      <c r="H621" s="33"/>
    </row>
    <row r="622" spans="1:8" ht="19.5" customHeight="1">
      <c r="A622" s="113" t="s">
        <v>433</v>
      </c>
      <c r="B622" s="110">
        <v>135</v>
      </c>
      <c r="C622" s="110">
        <v>70</v>
      </c>
      <c r="D622" s="125">
        <f>ROUND(C622*100/B622,1)</f>
        <v>51.9</v>
      </c>
      <c r="F622" s="33"/>
      <c r="H622" s="33"/>
    </row>
    <row r="623" spans="1:8" ht="19.5" customHeight="1">
      <c r="A623" s="113" t="s">
        <v>38</v>
      </c>
      <c r="B623" s="110">
        <v>52</v>
      </c>
      <c r="C623" s="110"/>
      <c r="D623" s="125"/>
      <c r="F623" s="33"/>
      <c r="H623" s="33"/>
    </row>
    <row r="624" spans="1:8" ht="19.5" customHeight="1">
      <c r="A624" s="113" t="s">
        <v>39</v>
      </c>
      <c r="B624" s="110">
        <v>6</v>
      </c>
      <c r="C624" s="110"/>
      <c r="D624" s="125"/>
      <c r="F624" s="33"/>
      <c r="H624" s="33"/>
    </row>
    <row r="625" spans="1:8" ht="19.5" customHeight="1">
      <c r="A625" s="113" t="s">
        <v>40</v>
      </c>
      <c r="B625" s="110"/>
      <c r="C625" s="110"/>
      <c r="D625" s="125"/>
      <c r="F625" s="33"/>
      <c r="H625" s="33"/>
    </row>
    <row r="626" spans="1:8" ht="19.5" customHeight="1">
      <c r="A626" s="113" t="s">
        <v>434</v>
      </c>
      <c r="B626" s="110">
        <v>4</v>
      </c>
      <c r="C626" s="110"/>
      <c r="D626" s="125"/>
      <c r="F626" s="33"/>
      <c r="H626" s="33"/>
    </row>
    <row r="627" spans="1:8" ht="19.5" customHeight="1">
      <c r="A627" s="113" t="s">
        <v>435</v>
      </c>
      <c r="B627" s="110">
        <v>3</v>
      </c>
      <c r="C627" s="110"/>
      <c r="D627" s="125"/>
      <c r="F627" s="33"/>
      <c r="H627" s="33"/>
    </row>
    <row r="628" spans="1:8" ht="19.5" customHeight="1">
      <c r="A628" s="113" t="s">
        <v>436</v>
      </c>
      <c r="B628" s="110"/>
      <c r="C628" s="110"/>
      <c r="D628" s="125"/>
      <c r="F628" s="33"/>
      <c r="H628" s="33"/>
    </row>
    <row r="629" spans="1:8" ht="19.5" customHeight="1">
      <c r="A629" s="113" t="s">
        <v>1284</v>
      </c>
      <c r="B629" s="110"/>
      <c r="C629" s="110"/>
      <c r="D629" s="125"/>
      <c r="F629" s="33"/>
      <c r="H629" s="33"/>
    </row>
    <row r="630" spans="1:8" ht="19.5" customHeight="1">
      <c r="A630" s="113" t="s">
        <v>437</v>
      </c>
      <c r="B630" s="110">
        <v>70</v>
      </c>
      <c r="C630" s="110">
        <v>70</v>
      </c>
      <c r="D630" s="125">
        <f>ROUND(C630*100/B630,1)</f>
        <v>100</v>
      </c>
      <c r="F630" s="33"/>
      <c r="H630" s="33"/>
    </row>
    <row r="631" spans="1:8" ht="19.5" customHeight="1">
      <c r="A631" s="113" t="s">
        <v>438</v>
      </c>
      <c r="B631" s="110">
        <v>167</v>
      </c>
      <c r="C631" s="110">
        <v>100</v>
      </c>
      <c r="D631" s="125">
        <f>ROUND(C631*100/B631,1)</f>
        <v>59.9</v>
      </c>
      <c r="F631" s="33"/>
      <c r="H631" s="33"/>
    </row>
    <row r="632" spans="1:8" ht="19.5" customHeight="1">
      <c r="A632" s="113" t="s">
        <v>439</v>
      </c>
      <c r="B632" s="110">
        <v>167</v>
      </c>
      <c r="C632" s="110">
        <v>100</v>
      </c>
      <c r="D632" s="125">
        <f>ROUND(C632*100/B632,1)</f>
        <v>59.9</v>
      </c>
      <c r="F632" s="33"/>
      <c r="H632" s="33"/>
    </row>
    <row r="633" spans="1:8" ht="19.5" customHeight="1">
      <c r="A633" s="113" t="s">
        <v>440</v>
      </c>
      <c r="B633" s="110"/>
      <c r="C633" s="110"/>
      <c r="D633" s="125"/>
      <c r="F633" s="33"/>
      <c r="H633" s="33"/>
    </row>
    <row r="634" spans="1:8" ht="19.5" customHeight="1">
      <c r="A634" s="113" t="s">
        <v>441</v>
      </c>
      <c r="B634" s="110"/>
      <c r="C634" s="110"/>
      <c r="D634" s="125"/>
      <c r="F634" s="33"/>
      <c r="H634" s="33"/>
    </row>
    <row r="635" spans="1:8" ht="19.5" customHeight="1">
      <c r="A635" s="113" t="s">
        <v>442</v>
      </c>
      <c r="B635" s="110"/>
      <c r="C635" s="110"/>
      <c r="D635" s="125"/>
      <c r="F635" s="33"/>
      <c r="H635" s="33"/>
    </row>
    <row r="636" spans="1:8" ht="19.5" customHeight="1">
      <c r="A636" s="113" t="s">
        <v>443</v>
      </c>
      <c r="B636" s="110"/>
      <c r="C636" s="110"/>
      <c r="D636" s="125"/>
      <c r="F636" s="33"/>
      <c r="H636" s="33"/>
    </row>
    <row r="637" spans="1:8" ht="19.5" customHeight="1">
      <c r="A637" s="113" t="s">
        <v>38</v>
      </c>
      <c r="B637" s="110"/>
      <c r="C637" s="110"/>
      <c r="D637" s="125"/>
      <c r="F637" s="33"/>
      <c r="H637" s="33"/>
    </row>
    <row r="638" spans="1:8" ht="19.5" customHeight="1">
      <c r="A638" s="113" t="s">
        <v>39</v>
      </c>
      <c r="B638" s="110"/>
      <c r="C638" s="110"/>
      <c r="D638" s="125"/>
      <c r="F638" s="33"/>
      <c r="H638" s="33"/>
    </row>
    <row r="639" spans="1:8" ht="19.5" customHeight="1">
      <c r="A639" s="113" t="s">
        <v>40</v>
      </c>
      <c r="B639" s="110"/>
      <c r="C639" s="110"/>
      <c r="D639" s="125"/>
      <c r="F639" s="33"/>
      <c r="H639" s="33"/>
    </row>
    <row r="640" spans="1:8" ht="19.5" customHeight="1">
      <c r="A640" s="113" t="s">
        <v>444</v>
      </c>
      <c r="B640" s="110"/>
      <c r="C640" s="110"/>
      <c r="D640" s="125"/>
      <c r="F640" s="33"/>
      <c r="H640" s="33"/>
    </row>
    <row r="641" spans="1:8" ht="19.5" customHeight="1">
      <c r="A641" s="113" t="s">
        <v>1172</v>
      </c>
      <c r="B641" s="110">
        <v>2161</v>
      </c>
      <c r="C641" s="110">
        <v>1226</v>
      </c>
      <c r="D641" s="125">
        <f aca="true" t="shared" si="1" ref="D641:D647">ROUND(C641*100/B641,1)</f>
        <v>56.7</v>
      </c>
      <c r="F641" s="33"/>
      <c r="H641" s="33"/>
    </row>
    <row r="642" spans="1:8" ht="19.5" customHeight="1">
      <c r="A642" s="113" t="s">
        <v>1173</v>
      </c>
      <c r="B642" s="110">
        <v>1526</v>
      </c>
      <c r="C642" s="110">
        <v>1026</v>
      </c>
      <c r="D642" s="125">
        <f t="shared" si="1"/>
        <v>67.2</v>
      </c>
      <c r="F642" s="33"/>
      <c r="H642" s="33"/>
    </row>
    <row r="643" spans="1:8" ht="19.5" customHeight="1">
      <c r="A643" s="113" t="s">
        <v>445</v>
      </c>
      <c r="B643" s="110">
        <v>635</v>
      </c>
      <c r="C643" s="110">
        <v>200</v>
      </c>
      <c r="D643" s="125">
        <f t="shared" si="1"/>
        <v>31.5</v>
      </c>
      <c r="F643" s="33"/>
      <c r="H643" s="33"/>
    </row>
    <row r="644" spans="1:8" ht="19.5" customHeight="1">
      <c r="A644" s="113" t="s">
        <v>1174</v>
      </c>
      <c r="B644" s="110">
        <v>172</v>
      </c>
      <c r="C644" s="110">
        <v>130</v>
      </c>
      <c r="D644" s="125">
        <f t="shared" si="1"/>
        <v>75.6</v>
      </c>
      <c r="F644" s="33"/>
      <c r="H644" s="33"/>
    </row>
    <row r="645" spans="1:8" ht="19.5" customHeight="1">
      <c r="A645" s="113" t="s">
        <v>1175</v>
      </c>
      <c r="B645" s="110">
        <v>143</v>
      </c>
      <c r="C645" s="110">
        <v>100</v>
      </c>
      <c r="D645" s="125">
        <f t="shared" si="1"/>
        <v>69.9</v>
      </c>
      <c r="F645" s="33"/>
      <c r="H645" s="33"/>
    </row>
    <row r="646" spans="1:8" ht="19.5" customHeight="1">
      <c r="A646" s="113" t="s">
        <v>1176</v>
      </c>
      <c r="B646" s="110">
        <v>29</v>
      </c>
      <c r="C646" s="110">
        <v>30</v>
      </c>
      <c r="D646" s="125">
        <f t="shared" si="1"/>
        <v>103.4</v>
      </c>
      <c r="F646" s="33"/>
      <c r="H646" s="33"/>
    </row>
    <row r="647" spans="1:8" ht="19.5" customHeight="1">
      <c r="A647" s="113" t="s">
        <v>1285</v>
      </c>
      <c r="B647" s="110">
        <v>316</v>
      </c>
      <c r="C647" s="110">
        <v>200</v>
      </c>
      <c r="D647" s="125">
        <f t="shared" si="1"/>
        <v>63.3</v>
      </c>
      <c r="F647" s="33"/>
      <c r="H647" s="33"/>
    </row>
    <row r="648" spans="1:8" ht="19.5" customHeight="1">
      <c r="A648" s="113" t="s">
        <v>1286</v>
      </c>
      <c r="B648" s="110">
        <v>82</v>
      </c>
      <c r="C648" s="110"/>
      <c r="D648" s="125"/>
      <c r="F648" s="33"/>
      <c r="H648" s="33"/>
    </row>
    <row r="649" spans="1:8" ht="19.5" customHeight="1">
      <c r="A649" s="113" t="s">
        <v>1287</v>
      </c>
      <c r="B649" s="110">
        <v>234</v>
      </c>
      <c r="C649" s="110">
        <v>200</v>
      </c>
      <c r="D649" s="125">
        <f>ROUND(C649*100/B649,1)</f>
        <v>85.5</v>
      </c>
      <c r="F649" s="33"/>
      <c r="H649" s="33"/>
    </row>
    <row r="650" spans="1:8" ht="19.5" customHeight="1">
      <c r="A650" s="113" t="s">
        <v>446</v>
      </c>
      <c r="B650" s="110"/>
      <c r="C650" s="110"/>
      <c r="D650" s="125"/>
      <c r="F650" s="33"/>
      <c r="H650" s="33"/>
    </row>
    <row r="651" spans="1:8" ht="19.5" customHeight="1">
      <c r="A651" s="113" t="s">
        <v>447</v>
      </c>
      <c r="B651" s="110"/>
      <c r="C651" s="110"/>
      <c r="D651" s="125"/>
      <c r="F651" s="33"/>
      <c r="H651" s="33"/>
    </row>
    <row r="652" spans="1:8" ht="19.5" customHeight="1">
      <c r="A652" s="113" t="s">
        <v>448</v>
      </c>
      <c r="B652" s="110"/>
      <c r="C652" s="110"/>
      <c r="D652" s="125"/>
      <c r="F652" s="33"/>
      <c r="H652" s="33"/>
    </row>
    <row r="653" spans="1:8" ht="19.5" customHeight="1">
      <c r="A653" s="113" t="s">
        <v>1177</v>
      </c>
      <c r="B653" s="110"/>
      <c r="C653" s="110"/>
      <c r="D653" s="125"/>
      <c r="F653" s="33"/>
      <c r="H653" s="33"/>
    </row>
    <row r="654" spans="1:8" ht="19.5" customHeight="1">
      <c r="A654" s="113" t="s">
        <v>1178</v>
      </c>
      <c r="B654" s="110"/>
      <c r="C654" s="110"/>
      <c r="D654" s="125"/>
      <c r="F654" s="33"/>
      <c r="H654" s="33"/>
    </row>
    <row r="655" spans="1:8" ht="19.5" customHeight="1">
      <c r="A655" s="113" t="s">
        <v>1179</v>
      </c>
      <c r="B655" s="110"/>
      <c r="C655" s="110"/>
      <c r="D655" s="125"/>
      <c r="F655" s="33"/>
      <c r="H655" s="33"/>
    </row>
    <row r="656" spans="1:8" ht="19.5" customHeight="1">
      <c r="A656" s="113" t="s">
        <v>1288</v>
      </c>
      <c r="B656" s="110">
        <v>8781</v>
      </c>
      <c r="C656" s="110">
        <v>8000</v>
      </c>
      <c r="D656" s="125">
        <f>ROUND(C656*100/B656,1)</f>
        <v>91.1</v>
      </c>
      <c r="F656" s="33"/>
      <c r="H656" s="33"/>
    </row>
    <row r="657" spans="1:8" ht="19.5" customHeight="1">
      <c r="A657" s="113" t="s">
        <v>1289</v>
      </c>
      <c r="B657" s="110">
        <v>7569</v>
      </c>
      <c r="C657" s="110">
        <v>7000</v>
      </c>
      <c r="D657" s="125">
        <f>ROUND(C657*100/B657,1)</f>
        <v>92.5</v>
      </c>
      <c r="F657" s="33"/>
      <c r="H657" s="33"/>
    </row>
    <row r="658" spans="1:8" ht="19.5" customHeight="1">
      <c r="A658" s="113" t="s">
        <v>1168</v>
      </c>
      <c r="B658" s="110">
        <v>1212</v>
      </c>
      <c r="C658" s="110">
        <v>1000</v>
      </c>
      <c r="D658" s="125">
        <f>ROUND(C658*100/B658,1)</f>
        <v>82.5</v>
      </c>
      <c r="F658" s="33"/>
      <c r="H658" s="33"/>
    </row>
    <row r="659" spans="1:8" ht="19.5" customHeight="1">
      <c r="A659" s="113" t="s">
        <v>1290</v>
      </c>
      <c r="B659" s="110"/>
      <c r="C659" s="110"/>
      <c r="D659" s="125"/>
      <c r="F659" s="33"/>
      <c r="H659" s="33"/>
    </row>
    <row r="660" spans="1:8" ht="19.5" customHeight="1">
      <c r="A660" s="113" t="s">
        <v>1291</v>
      </c>
      <c r="B660" s="110">
        <v>4510</v>
      </c>
      <c r="C660" s="110">
        <v>4500</v>
      </c>
      <c r="D660" s="125">
        <f>ROUND(C660*100/B660,1)</f>
        <v>99.8</v>
      </c>
      <c r="F660" s="33"/>
      <c r="H660" s="33"/>
    </row>
    <row r="661" spans="1:8" ht="19.5" customHeight="1">
      <c r="A661" s="113" t="s">
        <v>392</v>
      </c>
      <c r="B661" s="110"/>
      <c r="C661" s="110"/>
      <c r="D661" s="125"/>
      <c r="F661" s="33"/>
      <c r="H661" s="33"/>
    </row>
    <row r="662" spans="1:8" ht="19.5" customHeight="1">
      <c r="A662" s="113" t="s">
        <v>393</v>
      </c>
      <c r="B662" s="110"/>
      <c r="C662" s="110"/>
      <c r="D662" s="125"/>
      <c r="F662" s="33"/>
      <c r="H662" s="33"/>
    </row>
    <row r="663" spans="1:8" ht="19.5" customHeight="1">
      <c r="A663" s="113" t="s">
        <v>394</v>
      </c>
      <c r="B663" s="110"/>
      <c r="C663" s="110"/>
      <c r="D663" s="125"/>
      <c r="F663" s="33"/>
      <c r="H663" s="33"/>
    </row>
    <row r="664" spans="1:8" ht="19.5" customHeight="1">
      <c r="A664" s="113" t="s">
        <v>1292</v>
      </c>
      <c r="B664" s="110">
        <v>4510</v>
      </c>
      <c r="C664" s="110">
        <v>4500</v>
      </c>
      <c r="D664" s="125">
        <f>ROUND(C664*100/B664,1)</f>
        <v>99.8</v>
      </c>
      <c r="F664" s="33"/>
      <c r="H664" s="33"/>
    </row>
    <row r="665" spans="1:8" ht="19.5" customHeight="1">
      <c r="A665" s="113" t="s">
        <v>449</v>
      </c>
      <c r="B665" s="110">
        <v>74</v>
      </c>
      <c r="C665" s="110"/>
      <c r="D665" s="125"/>
      <c r="F665" s="33"/>
      <c r="H665" s="33"/>
    </row>
    <row r="666" spans="1:8" ht="19.5" customHeight="1">
      <c r="A666" s="113" t="s">
        <v>1180</v>
      </c>
      <c r="B666" s="110">
        <v>13125</v>
      </c>
      <c r="C666" s="110">
        <v>10331</v>
      </c>
      <c r="D666" s="125">
        <f>ROUND(C666*100/B666,1)</f>
        <v>78.7</v>
      </c>
      <c r="F666" s="33"/>
      <c r="H666" s="33"/>
    </row>
    <row r="667" spans="1:8" ht="19.5" customHeight="1">
      <c r="A667" s="113" t="s">
        <v>1181</v>
      </c>
      <c r="B667" s="110">
        <v>439</v>
      </c>
      <c r="C667" s="110">
        <v>200</v>
      </c>
      <c r="D667" s="125">
        <f>ROUND(C667*100/B667,1)</f>
        <v>45.6</v>
      </c>
      <c r="F667" s="33"/>
      <c r="H667" s="33"/>
    </row>
    <row r="668" spans="1:8" ht="19.5" customHeight="1">
      <c r="A668" s="113" t="s">
        <v>38</v>
      </c>
      <c r="B668" s="110">
        <v>364</v>
      </c>
      <c r="C668" s="110">
        <v>200</v>
      </c>
      <c r="D668" s="125">
        <f>ROUND(C668*100/B668,1)</f>
        <v>54.9</v>
      </c>
      <c r="F668" s="33"/>
      <c r="H668" s="33"/>
    </row>
    <row r="669" spans="1:8" ht="19.5" customHeight="1">
      <c r="A669" s="113" t="s">
        <v>39</v>
      </c>
      <c r="B669" s="110">
        <v>28</v>
      </c>
      <c r="C669" s="110"/>
      <c r="D669" s="125"/>
      <c r="F669" s="33"/>
      <c r="H669" s="33"/>
    </row>
    <row r="670" spans="1:8" ht="19.5" customHeight="1">
      <c r="A670" s="113" t="s">
        <v>40</v>
      </c>
      <c r="B670" s="110"/>
      <c r="C670" s="110"/>
      <c r="D670" s="125"/>
      <c r="F670" s="33"/>
      <c r="H670" s="33"/>
    </row>
    <row r="671" spans="1:8" ht="19.5" customHeight="1">
      <c r="A671" s="113" t="s">
        <v>1182</v>
      </c>
      <c r="B671" s="110">
        <v>47</v>
      </c>
      <c r="C671" s="110"/>
      <c r="D671" s="125"/>
      <c r="F671" s="33"/>
      <c r="H671" s="33"/>
    </row>
    <row r="672" spans="1:8" ht="19.5" customHeight="1">
      <c r="A672" s="113" t="s">
        <v>450</v>
      </c>
      <c r="B672" s="110">
        <v>1713</v>
      </c>
      <c r="C672" s="110">
        <v>1300</v>
      </c>
      <c r="D672" s="125">
        <f>ROUND(C672*100/B672,1)</f>
        <v>75.9</v>
      </c>
      <c r="F672" s="33"/>
      <c r="H672" s="33"/>
    </row>
    <row r="673" spans="1:8" ht="19.5" customHeight="1">
      <c r="A673" s="113" t="s">
        <v>451</v>
      </c>
      <c r="B673" s="110">
        <v>1436</v>
      </c>
      <c r="C673" s="110">
        <v>1200</v>
      </c>
      <c r="D673" s="125">
        <f>ROUND(C673*100/B673,1)</f>
        <v>83.6</v>
      </c>
      <c r="F673" s="33"/>
      <c r="H673" s="33"/>
    </row>
    <row r="674" spans="1:8" ht="19.5" customHeight="1">
      <c r="A674" s="113" t="s">
        <v>452</v>
      </c>
      <c r="B674" s="110">
        <v>277</v>
      </c>
      <c r="C674" s="110">
        <v>100</v>
      </c>
      <c r="D674" s="125">
        <f>ROUND(C674*100/B674,1)</f>
        <v>36.1</v>
      </c>
      <c r="F674" s="33"/>
      <c r="H674" s="33"/>
    </row>
    <row r="675" spans="1:8" ht="19.5" customHeight="1">
      <c r="A675" s="113" t="s">
        <v>453</v>
      </c>
      <c r="B675" s="110"/>
      <c r="C675" s="110"/>
      <c r="D675" s="125"/>
      <c r="F675" s="33"/>
      <c r="H675" s="33"/>
    </row>
    <row r="676" spans="1:8" ht="19.5" customHeight="1">
      <c r="A676" s="113" t="s">
        <v>454</v>
      </c>
      <c r="B676" s="110"/>
      <c r="C676" s="110"/>
      <c r="D676" s="125"/>
      <c r="F676" s="33"/>
      <c r="H676" s="33"/>
    </row>
    <row r="677" spans="1:8" ht="19.5" customHeight="1">
      <c r="A677" s="113" t="s">
        <v>455</v>
      </c>
      <c r="B677" s="110"/>
      <c r="C677" s="110"/>
      <c r="D677" s="125"/>
      <c r="F677" s="33"/>
      <c r="H677" s="33"/>
    </row>
    <row r="678" spans="1:8" ht="19.5" customHeight="1">
      <c r="A678" s="113" t="s">
        <v>456</v>
      </c>
      <c r="B678" s="110"/>
      <c r="C678" s="110"/>
      <c r="D678" s="125"/>
      <c r="F678" s="33"/>
      <c r="H678" s="33"/>
    </row>
    <row r="679" spans="1:8" ht="19.5" customHeight="1">
      <c r="A679" s="113" t="s">
        <v>457</v>
      </c>
      <c r="B679" s="110"/>
      <c r="C679" s="110"/>
      <c r="D679" s="125"/>
      <c r="F679" s="33"/>
      <c r="H679" s="33"/>
    </row>
    <row r="680" spans="1:8" ht="19.5" customHeight="1">
      <c r="A680" s="113" t="s">
        <v>458</v>
      </c>
      <c r="B680" s="110"/>
      <c r="C680" s="110"/>
      <c r="D680" s="125"/>
      <c r="F680" s="33"/>
      <c r="H680" s="33"/>
    </row>
    <row r="681" spans="1:8" ht="19.5" customHeight="1">
      <c r="A681" s="113" t="s">
        <v>459</v>
      </c>
      <c r="B681" s="110"/>
      <c r="C681" s="110"/>
      <c r="D681" s="125"/>
      <c r="F681" s="33"/>
      <c r="H681" s="33"/>
    </row>
    <row r="682" spans="1:8" ht="19.5" customHeight="1">
      <c r="A682" s="113" t="s">
        <v>460</v>
      </c>
      <c r="B682" s="110"/>
      <c r="C682" s="110"/>
      <c r="D682" s="125"/>
      <c r="F682" s="33"/>
      <c r="H682" s="33"/>
    </row>
    <row r="683" spans="1:8" ht="19.5" customHeight="1">
      <c r="A683" s="113" t="s">
        <v>461</v>
      </c>
      <c r="B683" s="110"/>
      <c r="C683" s="110"/>
      <c r="D683" s="125"/>
      <c r="F683" s="33"/>
      <c r="H683" s="33"/>
    </row>
    <row r="684" spans="1:8" ht="19.5" customHeight="1">
      <c r="A684" s="113" t="s">
        <v>462</v>
      </c>
      <c r="B684" s="110"/>
      <c r="C684" s="110"/>
      <c r="D684" s="125"/>
      <c r="F684" s="33"/>
      <c r="H684" s="33"/>
    </row>
    <row r="685" spans="1:8" ht="19.5" customHeight="1">
      <c r="A685" s="113" t="s">
        <v>463</v>
      </c>
      <c r="B685" s="110">
        <v>1847</v>
      </c>
      <c r="C685" s="110">
        <v>1497</v>
      </c>
      <c r="D685" s="125">
        <f aca="true" t="shared" si="2" ref="D685:D692">ROUND(C685*100/B685,1)</f>
        <v>81.1</v>
      </c>
      <c r="F685" s="33"/>
      <c r="H685" s="33"/>
    </row>
    <row r="686" spans="1:8" ht="19.5" customHeight="1">
      <c r="A686" s="113" t="s">
        <v>464</v>
      </c>
      <c r="B686" s="110">
        <v>511</v>
      </c>
      <c r="C686" s="110">
        <v>350</v>
      </c>
      <c r="D686" s="125">
        <f t="shared" si="2"/>
        <v>68.5</v>
      </c>
      <c r="F686" s="33"/>
      <c r="H686" s="33"/>
    </row>
    <row r="687" spans="1:8" ht="19.5" customHeight="1">
      <c r="A687" s="113" t="s">
        <v>465</v>
      </c>
      <c r="B687" s="110">
        <v>1146</v>
      </c>
      <c r="C687" s="110">
        <v>1000</v>
      </c>
      <c r="D687" s="125">
        <f t="shared" si="2"/>
        <v>87.3</v>
      </c>
      <c r="F687" s="33"/>
      <c r="H687" s="33"/>
    </row>
    <row r="688" spans="1:8" ht="19.5" customHeight="1">
      <c r="A688" s="113" t="s">
        <v>466</v>
      </c>
      <c r="B688" s="110">
        <v>190</v>
      </c>
      <c r="C688" s="110">
        <v>147</v>
      </c>
      <c r="D688" s="125">
        <f t="shared" si="2"/>
        <v>77.4</v>
      </c>
      <c r="F688" s="33"/>
      <c r="H688" s="33"/>
    </row>
    <row r="689" spans="1:8" ht="19.5" customHeight="1">
      <c r="A689" s="113" t="s">
        <v>467</v>
      </c>
      <c r="B689" s="110">
        <v>2133</v>
      </c>
      <c r="C689" s="110">
        <v>1500</v>
      </c>
      <c r="D689" s="125">
        <f t="shared" si="2"/>
        <v>70.3</v>
      </c>
      <c r="F689" s="33"/>
      <c r="H689" s="33"/>
    </row>
    <row r="690" spans="1:8" ht="19.5" customHeight="1">
      <c r="A690" s="113" t="s">
        <v>468</v>
      </c>
      <c r="B690" s="110">
        <v>606</v>
      </c>
      <c r="C690" s="110">
        <v>400</v>
      </c>
      <c r="D690" s="125">
        <f t="shared" si="2"/>
        <v>66</v>
      </c>
      <c r="F690" s="33"/>
      <c r="H690" s="33"/>
    </row>
    <row r="691" spans="1:8" ht="19.5" customHeight="1">
      <c r="A691" s="113" t="s">
        <v>469</v>
      </c>
      <c r="B691" s="110">
        <v>133</v>
      </c>
      <c r="C691" s="110">
        <v>100</v>
      </c>
      <c r="D691" s="125">
        <f t="shared" si="2"/>
        <v>75.2</v>
      </c>
      <c r="F691" s="33"/>
      <c r="H691" s="33"/>
    </row>
    <row r="692" spans="1:8" ht="19.5" customHeight="1">
      <c r="A692" s="113" t="s">
        <v>470</v>
      </c>
      <c r="B692" s="110">
        <v>326</v>
      </c>
      <c r="C692" s="110">
        <v>100</v>
      </c>
      <c r="D692" s="125">
        <f t="shared" si="2"/>
        <v>30.7</v>
      </c>
      <c r="F692" s="33"/>
      <c r="H692" s="33"/>
    </row>
    <row r="693" spans="1:8" ht="19.5" customHeight="1">
      <c r="A693" s="113" t="s">
        <v>471</v>
      </c>
      <c r="B693" s="110"/>
      <c r="C693" s="110"/>
      <c r="D693" s="125"/>
      <c r="F693" s="33"/>
      <c r="H693" s="33"/>
    </row>
    <row r="694" spans="1:8" ht="19.5" customHeight="1">
      <c r="A694" s="113" t="s">
        <v>472</v>
      </c>
      <c r="B694" s="110"/>
      <c r="C694" s="110"/>
      <c r="D694" s="125"/>
      <c r="F694" s="33"/>
      <c r="H694" s="33"/>
    </row>
    <row r="695" spans="1:8" ht="19.5" customHeight="1">
      <c r="A695" s="113" t="s">
        <v>473</v>
      </c>
      <c r="B695" s="110"/>
      <c r="C695" s="110"/>
      <c r="D695" s="125"/>
      <c r="F695" s="33"/>
      <c r="H695" s="33"/>
    </row>
    <row r="696" spans="1:8" ht="19.5" customHeight="1">
      <c r="A696" s="113" t="s">
        <v>474</v>
      </c>
      <c r="B696" s="110"/>
      <c r="C696" s="110"/>
      <c r="D696" s="125"/>
      <c r="F696" s="33"/>
      <c r="H696" s="33"/>
    </row>
    <row r="697" spans="1:8" ht="19.5" customHeight="1">
      <c r="A697" s="113" t="s">
        <v>475</v>
      </c>
      <c r="B697" s="110">
        <v>837</v>
      </c>
      <c r="C697" s="110">
        <v>700</v>
      </c>
      <c r="D697" s="125">
        <f>ROUND(C697*100/B697,1)</f>
        <v>83.6</v>
      </c>
      <c r="F697" s="33"/>
      <c r="H697" s="33"/>
    </row>
    <row r="698" spans="1:8" ht="19.5" customHeight="1">
      <c r="A698" s="113" t="s">
        <v>476</v>
      </c>
      <c r="B698" s="110">
        <v>231</v>
      </c>
      <c r="C698" s="110">
        <v>200</v>
      </c>
      <c r="D698" s="125">
        <f>ROUND(C698*100/B698,1)</f>
        <v>86.6</v>
      </c>
      <c r="F698" s="33"/>
      <c r="H698" s="33"/>
    </row>
    <row r="699" spans="1:8" ht="19.5" customHeight="1">
      <c r="A699" s="113" t="s">
        <v>477</v>
      </c>
      <c r="B699" s="110"/>
      <c r="C699" s="110"/>
      <c r="D699" s="125"/>
      <c r="F699" s="33"/>
      <c r="H699" s="33"/>
    </row>
    <row r="700" spans="1:8" ht="19.5" customHeight="1">
      <c r="A700" s="113" t="s">
        <v>478</v>
      </c>
      <c r="B700" s="110"/>
      <c r="C700" s="110"/>
      <c r="D700" s="125"/>
      <c r="F700" s="33"/>
      <c r="H700" s="33"/>
    </row>
    <row r="701" spans="1:8" ht="19.5" customHeight="1">
      <c r="A701" s="113" t="s">
        <v>483</v>
      </c>
      <c r="B701" s="110">
        <v>64</v>
      </c>
      <c r="C701" s="110">
        <v>60</v>
      </c>
      <c r="D701" s="125">
        <f>ROUND(C701*100/B701,1)</f>
        <v>93.8</v>
      </c>
      <c r="F701" s="33"/>
      <c r="H701" s="33"/>
    </row>
    <row r="702" spans="1:8" ht="19.5" customHeight="1">
      <c r="A702" s="113" t="s">
        <v>484</v>
      </c>
      <c r="B702" s="110">
        <v>64</v>
      </c>
      <c r="C702" s="110">
        <v>60</v>
      </c>
      <c r="D702" s="125">
        <f>ROUND(C702*100/B702,1)</f>
        <v>93.8</v>
      </c>
      <c r="F702" s="33"/>
      <c r="H702" s="33"/>
    </row>
    <row r="703" spans="1:8" ht="19.5" customHeight="1">
      <c r="A703" s="113" t="s">
        <v>485</v>
      </c>
      <c r="B703" s="110"/>
      <c r="C703" s="110"/>
      <c r="D703" s="125"/>
      <c r="F703" s="33"/>
      <c r="H703" s="33"/>
    </row>
    <row r="704" spans="1:8" ht="19.5" customHeight="1">
      <c r="A704" s="113" t="s">
        <v>1183</v>
      </c>
      <c r="B704" s="110">
        <v>640</v>
      </c>
      <c r="C704" s="110">
        <v>325</v>
      </c>
      <c r="D704" s="125">
        <f>ROUND(C704*100/B704,1)</f>
        <v>50.8</v>
      </c>
      <c r="F704" s="33"/>
      <c r="H704" s="33"/>
    </row>
    <row r="705" spans="1:8" ht="19.5" customHeight="1">
      <c r="A705" s="113" t="s">
        <v>1184</v>
      </c>
      <c r="B705" s="110">
        <v>316</v>
      </c>
      <c r="C705" s="110">
        <v>100</v>
      </c>
      <c r="D705" s="125">
        <f>ROUND(C705*100/B705,1)</f>
        <v>31.6</v>
      </c>
      <c r="F705" s="33"/>
      <c r="H705" s="33"/>
    </row>
    <row r="706" spans="1:8" ht="19.5" customHeight="1">
      <c r="A706" s="113" t="s">
        <v>1185</v>
      </c>
      <c r="B706" s="110">
        <v>10</v>
      </c>
      <c r="C706" s="110"/>
      <c r="D706" s="125"/>
      <c r="F706" s="33"/>
      <c r="H706" s="33"/>
    </row>
    <row r="707" spans="1:8" ht="19.5" customHeight="1">
      <c r="A707" s="113" t="s">
        <v>1186</v>
      </c>
      <c r="B707" s="110">
        <v>314</v>
      </c>
      <c r="C707" s="110">
        <v>225</v>
      </c>
      <c r="D707" s="125">
        <f>ROUND(C707*100/B707,1)</f>
        <v>71.7</v>
      </c>
      <c r="F707" s="33"/>
      <c r="H707" s="33"/>
    </row>
    <row r="708" spans="1:8" ht="19.5" customHeight="1">
      <c r="A708" s="113" t="s">
        <v>486</v>
      </c>
      <c r="B708" s="110">
        <v>0</v>
      </c>
      <c r="C708" s="110">
        <v>30</v>
      </c>
      <c r="D708" s="125"/>
      <c r="F708" s="33"/>
      <c r="H708" s="33"/>
    </row>
    <row r="709" spans="1:8" ht="19.5" customHeight="1">
      <c r="A709" s="113" t="s">
        <v>38</v>
      </c>
      <c r="B709" s="110"/>
      <c r="C709" s="110"/>
      <c r="D709" s="125"/>
      <c r="F709" s="33"/>
      <c r="H709" s="33"/>
    </row>
    <row r="710" spans="1:8" ht="19.5" customHeight="1">
      <c r="A710" s="113" t="s">
        <v>39</v>
      </c>
      <c r="B710" s="110"/>
      <c r="C710" s="110">
        <v>20</v>
      </c>
      <c r="D710" s="125"/>
      <c r="F710" s="33"/>
      <c r="H710" s="33"/>
    </row>
    <row r="711" spans="1:8" ht="19.5" customHeight="1">
      <c r="A711" s="113" t="s">
        <v>40</v>
      </c>
      <c r="B711" s="110"/>
      <c r="C711" s="110"/>
      <c r="D711" s="125"/>
      <c r="F711" s="33"/>
      <c r="H711" s="33"/>
    </row>
    <row r="712" spans="1:8" ht="19.5" customHeight="1">
      <c r="A712" s="113" t="s">
        <v>487</v>
      </c>
      <c r="B712" s="110"/>
      <c r="C712" s="110"/>
      <c r="D712" s="125"/>
      <c r="F712" s="33"/>
      <c r="H712" s="33"/>
    </row>
    <row r="713" spans="1:8" ht="19.5" customHeight="1">
      <c r="A713" s="113" t="s">
        <v>488</v>
      </c>
      <c r="B713" s="110"/>
      <c r="C713" s="110"/>
      <c r="D713" s="125"/>
      <c r="F713" s="33"/>
      <c r="H713" s="33"/>
    </row>
    <row r="714" spans="1:8" ht="19.5" customHeight="1">
      <c r="A714" s="113" t="s">
        <v>489</v>
      </c>
      <c r="B714" s="110"/>
      <c r="C714" s="110"/>
      <c r="D714" s="125"/>
      <c r="F714" s="33"/>
      <c r="H714" s="33"/>
    </row>
    <row r="715" spans="1:8" ht="19.5" customHeight="1">
      <c r="A715" s="113" t="s">
        <v>490</v>
      </c>
      <c r="B715" s="110"/>
      <c r="C715" s="110"/>
      <c r="D715" s="125"/>
      <c r="F715" s="33"/>
      <c r="H715" s="33"/>
    </row>
    <row r="716" spans="1:8" ht="19.5" customHeight="1">
      <c r="A716" s="113" t="s">
        <v>46</v>
      </c>
      <c r="B716" s="110"/>
      <c r="C716" s="110"/>
      <c r="D716" s="125"/>
      <c r="F716" s="33"/>
      <c r="H716" s="33"/>
    </row>
    <row r="717" spans="1:8" ht="19.5" customHeight="1">
      <c r="A717" s="113" t="s">
        <v>491</v>
      </c>
      <c r="B717" s="110"/>
      <c r="C717" s="110">
        <v>10</v>
      </c>
      <c r="D717" s="125"/>
      <c r="F717" s="33"/>
      <c r="H717" s="33"/>
    </row>
    <row r="718" spans="1:8" ht="19.5" customHeight="1">
      <c r="A718" s="113" t="s">
        <v>1293</v>
      </c>
      <c r="B718" s="110">
        <v>676</v>
      </c>
      <c r="C718" s="110">
        <v>300</v>
      </c>
      <c r="D718" s="125">
        <f>ROUND(C718*100/B718,1)</f>
        <v>44.4</v>
      </c>
      <c r="F718" s="33"/>
      <c r="H718" s="33"/>
    </row>
    <row r="719" spans="1:8" ht="19.5" customHeight="1">
      <c r="A719" s="113" t="s">
        <v>479</v>
      </c>
      <c r="B719" s="110">
        <v>676</v>
      </c>
      <c r="C719" s="110">
        <v>300</v>
      </c>
      <c r="D719" s="125">
        <f>ROUND(C719*100/B719,1)</f>
        <v>44.4</v>
      </c>
      <c r="F719" s="33"/>
      <c r="H719" s="33"/>
    </row>
    <row r="720" spans="1:8" ht="19.5" customHeight="1">
      <c r="A720" s="113" t="s">
        <v>480</v>
      </c>
      <c r="B720" s="110"/>
      <c r="C720" s="110"/>
      <c r="D720" s="125"/>
      <c r="F720" s="33"/>
      <c r="H720" s="33"/>
    </row>
    <row r="721" spans="1:8" ht="19.5" customHeight="1">
      <c r="A721" s="113" t="s">
        <v>481</v>
      </c>
      <c r="B721" s="110"/>
      <c r="C721" s="110"/>
      <c r="D721" s="125"/>
      <c r="F721" s="33"/>
      <c r="H721" s="33"/>
    </row>
    <row r="722" spans="1:8" ht="19.5" customHeight="1">
      <c r="A722" s="113" t="s">
        <v>1294</v>
      </c>
      <c r="B722" s="110"/>
      <c r="C722" s="110"/>
      <c r="D722" s="125"/>
      <c r="F722" s="33"/>
      <c r="H722" s="33"/>
    </row>
    <row r="723" spans="1:8" ht="19.5" customHeight="1">
      <c r="A723" s="113" t="s">
        <v>1295</v>
      </c>
      <c r="B723" s="110">
        <v>4994</v>
      </c>
      <c r="C723" s="110">
        <v>4600</v>
      </c>
      <c r="D723" s="125">
        <f>ROUND(C723*100/B723,1)</f>
        <v>92.1</v>
      </c>
      <c r="F723" s="33"/>
      <c r="H723" s="33"/>
    </row>
    <row r="724" spans="1:8" ht="19.5" customHeight="1">
      <c r="A724" s="113" t="s">
        <v>1296</v>
      </c>
      <c r="B724" s="110"/>
      <c r="C724" s="110"/>
      <c r="D724" s="125"/>
      <c r="F724" s="33"/>
      <c r="H724" s="33"/>
    </row>
    <row r="725" spans="1:8" ht="19.5" customHeight="1">
      <c r="A725" s="113" t="s">
        <v>1297</v>
      </c>
      <c r="B725" s="110"/>
      <c r="C725" s="110"/>
      <c r="D725" s="125"/>
      <c r="F725" s="33"/>
      <c r="H725" s="33"/>
    </row>
    <row r="726" spans="1:8" ht="19.5" customHeight="1">
      <c r="A726" s="113" t="s">
        <v>1298</v>
      </c>
      <c r="B726" s="110">
        <v>4221</v>
      </c>
      <c r="C726" s="110">
        <v>4000</v>
      </c>
      <c r="D726" s="125">
        <f>ROUND(C726*100/B726,1)</f>
        <v>94.8</v>
      </c>
      <c r="F726" s="33"/>
      <c r="H726" s="33"/>
    </row>
    <row r="727" spans="1:8" ht="19.5" customHeight="1">
      <c r="A727" s="113" t="s">
        <v>1299</v>
      </c>
      <c r="B727" s="110">
        <v>773</v>
      </c>
      <c r="C727" s="110">
        <v>600</v>
      </c>
      <c r="D727" s="125">
        <f>ROUND(C727*100/B727,1)</f>
        <v>77.6</v>
      </c>
      <c r="F727" s="33"/>
      <c r="H727" s="33"/>
    </row>
    <row r="728" spans="1:8" ht="19.5" customHeight="1">
      <c r="A728" s="113" t="s">
        <v>1300</v>
      </c>
      <c r="B728" s="110"/>
      <c r="C728" s="110"/>
      <c r="D728" s="125"/>
      <c r="F728" s="33"/>
      <c r="H728" s="33"/>
    </row>
    <row r="729" spans="1:8" ht="19.5" customHeight="1">
      <c r="A729" s="113" t="s">
        <v>1301</v>
      </c>
      <c r="B729" s="110">
        <v>588</v>
      </c>
      <c r="C729" s="110">
        <v>500</v>
      </c>
      <c r="D729" s="125">
        <f>ROUND(C729*100/B729,1)</f>
        <v>85</v>
      </c>
      <c r="F729" s="33"/>
      <c r="H729" s="33"/>
    </row>
    <row r="730" spans="1:8" ht="19.5" customHeight="1">
      <c r="A730" s="113" t="s">
        <v>1302</v>
      </c>
      <c r="B730" s="110">
        <v>584</v>
      </c>
      <c r="C730" s="110">
        <v>500</v>
      </c>
      <c r="D730" s="125">
        <f>ROUND(C730*100/B730,1)</f>
        <v>85.6</v>
      </c>
      <c r="F730" s="33"/>
      <c r="H730" s="33"/>
    </row>
    <row r="731" spans="1:8" ht="19.5" customHeight="1">
      <c r="A731" s="113" t="s">
        <v>1303</v>
      </c>
      <c r="B731" s="110">
        <v>4</v>
      </c>
      <c r="C731" s="110"/>
      <c r="D731" s="125"/>
      <c r="F731" s="33"/>
      <c r="H731" s="33"/>
    </row>
    <row r="732" spans="1:8" ht="19.5" customHeight="1">
      <c r="A732" s="113" t="s">
        <v>1304</v>
      </c>
      <c r="B732" s="110"/>
      <c r="C732" s="110"/>
      <c r="D732" s="125"/>
      <c r="F732" s="33"/>
      <c r="H732" s="33"/>
    </row>
    <row r="733" spans="1:8" ht="19.5" customHeight="1">
      <c r="A733" s="113" t="s">
        <v>1305</v>
      </c>
      <c r="B733" s="110">
        <v>31</v>
      </c>
      <c r="C733" s="110">
        <v>19</v>
      </c>
      <c r="D733" s="125">
        <f>ROUND(C733*100/B733,1)</f>
        <v>61.3</v>
      </c>
      <c r="F733" s="33"/>
      <c r="H733" s="33"/>
    </row>
    <row r="734" spans="1:8" ht="19.5" customHeight="1">
      <c r="A734" s="113" t="s">
        <v>482</v>
      </c>
      <c r="B734" s="110">
        <v>31</v>
      </c>
      <c r="C734" s="110">
        <v>19</v>
      </c>
      <c r="D734" s="125">
        <f>ROUND(C734*100/B734,1)</f>
        <v>61.3</v>
      </c>
      <c r="F734" s="33"/>
      <c r="H734" s="33"/>
    </row>
    <row r="735" spans="1:8" ht="19.5" customHeight="1">
      <c r="A735" s="113" t="s">
        <v>1306</v>
      </c>
      <c r="B735" s="110"/>
      <c r="C735" s="110"/>
      <c r="D735" s="125"/>
      <c r="F735" s="33"/>
      <c r="H735" s="33"/>
    </row>
    <row r="736" spans="1:8" ht="19.5" customHeight="1">
      <c r="A736" s="113" t="s">
        <v>1187</v>
      </c>
      <c r="B736" s="110"/>
      <c r="C736" s="110"/>
      <c r="D736" s="125"/>
      <c r="F736" s="33"/>
      <c r="H736" s="33"/>
    </row>
    <row r="737" spans="1:8" ht="19.5" customHeight="1">
      <c r="A737" s="113" t="s">
        <v>1188</v>
      </c>
      <c r="B737" s="110">
        <v>2391</v>
      </c>
      <c r="C737" s="110">
        <v>1320</v>
      </c>
      <c r="D737" s="125">
        <f>ROUND(C737*100/B737,1)</f>
        <v>55.2</v>
      </c>
      <c r="F737" s="33"/>
      <c r="H737" s="33"/>
    </row>
    <row r="738" spans="1:8" ht="19.5" customHeight="1">
      <c r="A738" s="113" t="s">
        <v>492</v>
      </c>
      <c r="B738" s="110">
        <v>266</v>
      </c>
      <c r="C738" s="110">
        <v>200</v>
      </c>
      <c r="D738" s="125">
        <f>ROUND(C738*100/B738,1)</f>
        <v>75.2</v>
      </c>
      <c r="F738" s="33"/>
      <c r="H738" s="33"/>
    </row>
    <row r="739" spans="1:8" ht="19.5" customHeight="1">
      <c r="A739" s="113" t="s">
        <v>38</v>
      </c>
      <c r="B739" s="110">
        <v>253</v>
      </c>
      <c r="C739" s="110">
        <v>200</v>
      </c>
      <c r="D739" s="125">
        <f>ROUND(C739*100/B739,1)</f>
        <v>79.1</v>
      </c>
      <c r="F739" s="33"/>
      <c r="H739" s="33"/>
    </row>
    <row r="740" spans="1:8" ht="19.5" customHeight="1">
      <c r="A740" s="113" t="s">
        <v>39</v>
      </c>
      <c r="B740" s="110">
        <v>13</v>
      </c>
      <c r="C740" s="110"/>
      <c r="D740" s="125"/>
      <c r="F740" s="33"/>
      <c r="H740" s="33"/>
    </row>
    <row r="741" spans="1:8" ht="19.5" customHeight="1">
      <c r="A741" s="113" t="s">
        <v>40</v>
      </c>
      <c r="B741" s="110"/>
      <c r="C741" s="110"/>
      <c r="D741" s="125"/>
      <c r="F741" s="33"/>
      <c r="H741" s="33"/>
    </row>
    <row r="742" spans="1:8" ht="19.5" customHeight="1">
      <c r="A742" s="113" t="s">
        <v>493</v>
      </c>
      <c r="B742" s="110"/>
      <c r="C742" s="110"/>
      <c r="D742" s="125"/>
      <c r="F742" s="33"/>
      <c r="H742" s="33"/>
    </row>
    <row r="743" spans="1:8" ht="19.5" customHeight="1">
      <c r="A743" s="113" t="s">
        <v>494</v>
      </c>
      <c r="B743" s="110"/>
      <c r="C743" s="110"/>
      <c r="D743" s="125"/>
      <c r="F743" s="33"/>
      <c r="H743" s="33"/>
    </row>
    <row r="744" spans="1:8" ht="19.5" customHeight="1">
      <c r="A744" s="113" t="s">
        <v>495</v>
      </c>
      <c r="B744" s="110"/>
      <c r="C744" s="110"/>
      <c r="D744" s="125"/>
      <c r="F744" s="33"/>
      <c r="H744" s="33"/>
    </row>
    <row r="745" spans="1:8" ht="19.5" customHeight="1">
      <c r="A745" s="113" t="s">
        <v>496</v>
      </c>
      <c r="B745" s="110"/>
      <c r="C745" s="110"/>
      <c r="D745" s="125"/>
      <c r="F745" s="33"/>
      <c r="H745" s="33"/>
    </row>
    <row r="746" spans="1:8" ht="19.5" customHeight="1">
      <c r="A746" s="113" t="s">
        <v>497</v>
      </c>
      <c r="B746" s="110"/>
      <c r="C746" s="110"/>
      <c r="D746" s="125"/>
      <c r="F746" s="33"/>
      <c r="H746" s="33"/>
    </row>
    <row r="747" spans="1:8" ht="19.5" customHeight="1">
      <c r="A747" s="113" t="s">
        <v>498</v>
      </c>
      <c r="B747" s="110">
        <v>100</v>
      </c>
      <c r="C747" s="110">
        <v>20</v>
      </c>
      <c r="D747" s="125">
        <f>ROUND(C747*100/B747,1)</f>
        <v>20</v>
      </c>
      <c r="F747" s="33"/>
      <c r="H747" s="33"/>
    </row>
    <row r="748" spans="1:8" ht="19.5" customHeight="1">
      <c r="A748" s="113" t="s">
        <v>499</v>
      </c>
      <c r="B748" s="110"/>
      <c r="C748" s="110"/>
      <c r="D748" s="125"/>
      <c r="F748" s="33"/>
      <c r="H748" s="33"/>
    </row>
    <row r="749" spans="1:8" ht="19.5" customHeight="1">
      <c r="A749" s="113" t="s">
        <v>500</v>
      </c>
      <c r="B749" s="110"/>
      <c r="C749" s="110"/>
      <c r="D749" s="125"/>
      <c r="F749" s="33"/>
      <c r="H749" s="33"/>
    </row>
    <row r="750" spans="1:8" ht="19.5" customHeight="1">
      <c r="A750" s="113" t="s">
        <v>501</v>
      </c>
      <c r="B750" s="110">
        <v>100</v>
      </c>
      <c r="C750" s="110">
        <v>20</v>
      </c>
      <c r="D750" s="125">
        <f>ROUND(C750*100/B750,1)</f>
        <v>20</v>
      </c>
      <c r="F750" s="33"/>
      <c r="H750" s="33"/>
    </row>
    <row r="751" spans="1:8" ht="19.5" customHeight="1">
      <c r="A751" s="113" t="s">
        <v>502</v>
      </c>
      <c r="B751" s="110">
        <v>156</v>
      </c>
      <c r="C751" s="110">
        <v>100</v>
      </c>
      <c r="D751" s="125">
        <f>ROUND(C751*100/B751,1)</f>
        <v>64.1</v>
      </c>
      <c r="F751" s="33"/>
      <c r="H751" s="33"/>
    </row>
    <row r="752" spans="1:8" ht="19.5" customHeight="1">
      <c r="A752" s="113" t="s">
        <v>503</v>
      </c>
      <c r="B752" s="110"/>
      <c r="C752" s="110"/>
      <c r="D752" s="125"/>
      <c r="F752" s="33"/>
      <c r="H752" s="33"/>
    </row>
    <row r="753" spans="1:8" ht="19.5" customHeight="1">
      <c r="A753" s="113" t="s">
        <v>504</v>
      </c>
      <c r="B753" s="110">
        <v>156</v>
      </c>
      <c r="C753" s="110">
        <v>100</v>
      </c>
      <c r="D753" s="125">
        <f>ROUND(C753*100/B753,1)</f>
        <v>64.1</v>
      </c>
      <c r="F753" s="33"/>
      <c r="H753" s="33"/>
    </row>
    <row r="754" spans="1:8" ht="19.5" customHeight="1">
      <c r="A754" s="113" t="s">
        <v>505</v>
      </c>
      <c r="B754" s="110"/>
      <c r="C754" s="110"/>
      <c r="D754" s="125"/>
      <c r="F754" s="33"/>
      <c r="H754" s="33"/>
    </row>
    <row r="755" spans="1:8" ht="19.5" customHeight="1">
      <c r="A755" s="113" t="s">
        <v>506</v>
      </c>
      <c r="B755" s="110"/>
      <c r="C755" s="110"/>
      <c r="D755" s="125"/>
      <c r="F755" s="33"/>
      <c r="H755" s="33"/>
    </row>
    <row r="756" spans="1:8" ht="19.5" customHeight="1">
      <c r="A756" s="113" t="s">
        <v>507</v>
      </c>
      <c r="B756" s="110"/>
      <c r="C756" s="110"/>
      <c r="D756" s="125"/>
      <c r="F756" s="33"/>
      <c r="H756" s="33"/>
    </row>
    <row r="757" spans="1:8" ht="19.5" customHeight="1">
      <c r="A757" s="113" t="s">
        <v>508</v>
      </c>
      <c r="B757" s="110"/>
      <c r="C757" s="110"/>
      <c r="D757" s="125"/>
      <c r="F757" s="33"/>
      <c r="H757" s="33"/>
    </row>
    <row r="758" spans="1:8" ht="19.5" customHeight="1">
      <c r="A758" s="113" t="s">
        <v>509</v>
      </c>
      <c r="B758" s="110"/>
      <c r="C758" s="110"/>
      <c r="D758" s="125"/>
      <c r="F758" s="33"/>
      <c r="H758" s="33"/>
    </row>
    <row r="759" spans="1:8" ht="19.5" customHeight="1">
      <c r="A759" s="113" t="s">
        <v>510</v>
      </c>
      <c r="B759" s="110"/>
      <c r="C759" s="110"/>
      <c r="D759" s="125"/>
      <c r="F759" s="33"/>
      <c r="H759" s="33"/>
    </row>
    <row r="760" spans="1:8" ht="19.5" customHeight="1">
      <c r="A760" s="113" t="s">
        <v>511</v>
      </c>
      <c r="B760" s="110"/>
      <c r="C760" s="110"/>
      <c r="D760" s="125"/>
      <c r="F760" s="33"/>
      <c r="H760" s="33"/>
    </row>
    <row r="761" spans="1:8" ht="19.5" customHeight="1">
      <c r="A761" s="113" t="s">
        <v>512</v>
      </c>
      <c r="B761" s="110"/>
      <c r="C761" s="110"/>
      <c r="D761" s="125"/>
      <c r="F761" s="33"/>
      <c r="H761" s="33"/>
    </row>
    <row r="762" spans="1:8" ht="19.5" customHeight="1">
      <c r="A762" s="113" t="s">
        <v>513</v>
      </c>
      <c r="B762" s="110"/>
      <c r="C762" s="110"/>
      <c r="D762" s="125"/>
      <c r="F762" s="33"/>
      <c r="H762" s="33"/>
    </row>
    <row r="763" spans="1:8" ht="19.5" customHeight="1">
      <c r="A763" s="113" t="s">
        <v>514</v>
      </c>
      <c r="B763" s="110"/>
      <c r="C763" s="110"/>
      <c r="D763" s="125"/>
      <c r="F763" s="33"/>
      <c r="H763" s="33"/>
    </row>
    <row r="764" spans="1:8" ht="19.5" customHeight="1">
      <c r="A764" s="113" t="s">
        <v>515</v>
      </c>
      <c r="B764" s="110"/>
      <c r="C764" s="110"/>
      <c r="D764" s="125"/>
      <c r="F764" s="33"/>
      <c r="H764" s="33"/>
    </row>
    <row r="765" spans="1:8" ht="19.5" customHeight="1">
      <c r="A765" s="113" t="s">
        <v>516</v>
      </c>
      <c r="B765" s="110">
        <v>1348</v>
      </c>
      <c r="C765" s="110">
        <v>1000</v>
      </c>
      <c r="D765" s="125">
        <f>ROUND(C765*100/B765,1)</f>
        <v>74.2</v>
      </c>
      <c r="F765" s="33"/>
      <c r="H765" s="33"/>
    </row>
    <row r="766" spans="1:8" ht="19.5" customHeight="1">
      <c r="A766" s="113" t="s">
        <v>517</v>
      </c>
      <c r="B766" s="110"/>
      <c r="C766" s="110"/>
      <c r="D766" s="125"/>
      <c r="F766" s="33"/>
      <c r="H766" s="33"/>
    </row>
    <row r="767" spans="1:8" ht="19.5" customHeight="1">
      <c r="A767" s="113" t="s">
        <v>518</v>
      </c>
      <c r="B767" s="110"/>
      <c r="C767" s="110"/>
      <c r="D767" s="125"/>
      <c r="F767" s="33"/>
      <c r="H767" s="33"/>
    </row>
    <row r="768" spans="1:8" ht="19.5" customHeight="1">
      <c r="A768" s="113" t="s">
        <v>519</v>
      </c>
      <c r="B768" s="110"/>
      <c r="C768" s="110"/>
      <c r="D768" s="125"/>
      <c r="F768" s="33"/>
      <c r="H768" s="33"/>
    </row>
    <row r="769" spans="1:8" ht="19.5" customHeight="1">
      <c r="A769" s="113" t="s">
        <v>520</v>
      </c>
      <c r="B769" s="110"/>
      <c r="C769" s="110"/>
      <c r="D769" s="125"/>
      <c r="F769" s="33"/>
      <c r="H769" s="33"/>
    </row>
    <row r="770" spans="1:8" ht="19.5" customHeight="1">
      <c r="A770" s="113" t="s">
        <v>521</v>
      </c>
      <c r="B770" s="110">
        <v>1348</v>
      </c>
      <c r="C770" s="110">
        <v>1000</v>
      </c>
      <c r="D770" s="125">
        <f>ROUND(C770*100/B770,1)</f>
        <v>74.2</v>
      </c>
      <c r="F770" s="33"/>
      <c r="H770" s="33"/>
    </row>
    <row r="771" spans="1:8" ht="19.5" customHeight="1">
      <c r="A771" s="113" t="s">
        <v>522</v>
      </c>
      <c r="B771" s="110">
        <v>324</v>
      </c>
      <c r="C771" s="110"/>
      <c r="D771" s="125"/>
      <c r="F771" s="33"/>
      <c r="H771" s="33"/>
    </row>
    <row r="772" spans="1:8" ht="19.5" customHeight="1">
      <c r="A772" s="113" t="s">
        <v>523</v>
      </c>
      <c r="B772" s="110"/>
      <c r="C772" s="110"/>
      <c r="D772" s="125"/>
      <c r="F772" s="33"/>
      <c r="H772" s="33"/>
    </row>
    <row r="773" spans="1:8" ht="19.5" customHeight="1">
      <c r="A773" s="113" t="s">
        <v>524</v>
      </c>
      <c r="B773" s="110"/>
      <c r="C773" s="110"/>
      <c r="D773" s="125"/>
      <c r="F773" s="33"/>
      <c r="H773" s="33"/>
    </row>
    <row r="774" spans="1:8" ht="19.5" customHeight="1">
      <c r="A774" s="113" t="s">
        <v>525</v>
      </c>
      <c r="B774" s="110"/>
      <c r="C774" s="110"/>
      <c r="D774" s="125"/>
      <c r="F774" s="33"/>
      <c r="H774" s="33"/>
    </row>
    <row r="775" spans="1:8" ht="19.5" customHeight="1">
      <c r="A775" s="113" t="s">
        <v>526</v>
      </c>
      <c r="B775" s="110"/>
      <c r="C775" s="110"/>
      <c r="D775" s="125"/>
      <c r="F775" s="33"/>
      <c r="H775" s="33"/>
    </row>
    <row r="776" spans="1:8" ht="19.5" customHeight="1">
      <c r="A776" s="113" t="s">
        <v>527</v>
      </c>
      <c r="B776" s="110">
        <v>324</v>
      </c>
      <c r="C776" s="110"/>
      <c r="D776" s="125"/>
      <c r="F776" s="33"/>
      <c r="H776" s="33"/>
    </row>
    <row r="777" spans="1:8" ht="19.5" customHeight="1">
      <c r="A777" s="113" t="s">
        <v>528</v>
      </c>
      <c r="B777" s="110"/>
      <c r="C777" s="110"/>
      <c r="D777" s="125"/>
      <c r="F777" s="33"/>
      <c r="H777" s="33"/>
    </row>
    <row r="778" spans="1:8" ht="19.5" customHeight="1">
      <c r="A778" s="113" t="s">
        <v>529</v>
      </c>
      <c r="B778" s="110"/>
      <c r="C778" s="110"/>
      <c r="D778" s="125"/>
      <c r="F778" s="33"/>
      <c r="H778" s="33"/>
    </row>
    <row r="779" spans="1:8" ht="19.5" customHeight="1">
      <c r="A779" s="113" t="s">
        <v>530</v>
      </c>
      <c r="B779" s="110"/>
      <c r="C779" s="110"/>
      <c r="D779" s="125"/>
      <c r="F779" s="33"/>
      <c r="H779" s="33"/>
    </row>
    <row r="780" spans="1:8" ht="19.5" customHeight="1">
      <c r="A780" s="113" t="s">
        <v>531</v>
      </c>
      <c r="B780" s="110"/>
      <c r="C780" s="110"/>
      <c r="D780" s="125"/>
      <c r="F780" s="33"/>
      <c r="H780" s="33"/>
    </row>
    <row r="781" spans="1:8" ht="19.5" customHeight="1">
      <c r="A781" s="113" t="s">
        <v>532</v>
      </c>
      <c r="B781" s="110"/>
      <c r="C781" s="110"/>
      <c r="D781" s="125"/>
      <c r="F781" s="33"/>
      <c r="H781" s="33"/>
    </row>
    <row r="782" spans="1:8" ht="19.5" customHeight="1">
      <c r="A782" s="113" t="s">
        <v>533</v>
      </c>
      <c r="B782" s="110"/>
      <c r="C782" s="110"/>
      <c r="D782" s="125"/>
      <c r="F782" s="33"/>
      <c r="H782" s="33"/>
    </row>
    <row r="783" spans="1:8" ht="19.5" customHeight="1">
      <c r="A783" s="113" t="s">
        <v>534</v>
      </c>
      <c r="B783" s="110"/>
      <c r="C783" s="110"/>
      <c r="D783" s="125"/>
      <c r="F783" s="33"/>
      <c r="H783" s="33"/>
    </row>
    <row r="784" spans="1:8" ht="19.5" customHeight="1">
      <c r="A784" s="113" t="s">
        <v>535</v>
      </c>
      <c r="B784" s="110">
        <v>159</v>
      </c>
      <c r="C784" s="110"/>
      <c r="D784" s="125"/>
      <c r="F784" s="33"/>
      <c r="H784" s="33"/>
    </row>
    <row r="785" spans="1:8" ht="19.5" customHeight="1">
      <c r="A785" s="113" t="s">
        <v>536</v>
      </c>
      <c r="B785" s="110">
        <v>38</v>
      </c>
      <c r="C785" s="110"/>
      <c r="D785" s="125"/>
      <c r="F785" s="33"/>
      <c r="H785" s="33"/>
    </row>
    <row r="786" spans="1:8" ht="19.5" customHeight="1">
      <c r="A786" s="113" t="s">
        <v>537</v>
      </c>
      <c r="B786" s="110"/>
      <c r="C786" s="110"/>
      <c r="D786" s="125"/>
      <c r="F786" s="33"/>
      <c r="H786" s="33"/>
    </row>
    <row r="787" spans="1:8" ht="19.5" customHeight="1">
      <c r="A787" s="113" t="s">
        <v>538</v>
      </c>
      <c r="B787" s="110"/>
      <c r="C787" s="110"/>
      <c r="D787" s="125"/>
      <c r="F787" s="33"/>
      <c r="H787" s="33"/>
    </row>
    <row r="788" spans="1:8" ht="19.5" customHeight="1">
      <c r="A788" s="113" t="s">
        <v>539</v>
      </c>
      <c r="B788" s="110"/>
      <c r="C788" s="110"/>
      <c r="D788" s="125"/>
      <c r="F788" s="33"/>
      <c r="H788" s="33"/>
    </row>
    <row r="789" spans="1:8" ht="19.5" customHeight="1">
      <c r="A789" s="113" t="s">
        <v>540</v>
      </c>
      <c r="B789" s="110">
        <v>38</v>
      </c>
      <c r="C789" s="110"/>
      <c r="D789" s="125"/>
      <c r="F789" s="33"/>
      <c r="H789" s="33"/>
    </row>
    <row r="790" spans="1:8" ht="19.5" customHeight="1">
      <c r="A790" s="113" t="s">
        <v>541</v>
      </c>
      <c r="B790" s="110"/>
      <c r="C790" s="110"/>
      <c r="D790" s="125"/>
      <c r="F790" s="33"/>
      <c r="H790" s="33"/>
    </row>
    <row r="791" spans="1:8" ht="19.5" customHeight="1">
      <c r="A791" s="113" t="s">
        <v>542</v>
      </c>
      <c r="B791" s="110"/>
      <c r="C791" s="110"/>
      <c r="D791" s="125"/>
      <c r="F791" s="33"/>
      <c r="H791" s="33"/>
    </row>
    <row r="792" spans="1:8" ht="19.5" customHeight="1">
      <c r="A792" s="113" t="s">
        <v>1189</v>
      </c>
      <c r="B792" s="110"/>
      <c r="C792" s="110"/>
      <c r="D792" s="125"/>
      <c r="F792" s="33"/>
      <c r="H792" s="33"/>
    </row>
    <row r="793" spans="1:8" ht="19.5" customHeight="1">
      <c r="A793" s="113" t="s">
        <v>543</v>
      </c>
      <c r="B793" s="110"/>
      <c r="C793" s="110"/>
      <c r="D793" s="125"/>
      <c r="F793" s="33"/>
      <c r="H793" s="33"/>
    </row>
    <row r="794" spans="1:8" ht="19.5" customHeight="1">
      <c r="A794" s="113" t="s">
        <v>38</v>
      </c>
      <c r="B794" s="110"/>
      <c r="C794" s="110"/>
      <c r="D794" s="125"/>
      <c r="F794" s="33"/>
      <c r="H794" s="33"/>
    </row>
    <row r="795" spans="1:8" ht="19.5" customHeight="1">
      <c r="A795" s="113" t="s">
        <v>39</v>
      </c>
      <c r="B795" s="110"/>
      <c r="C795" s="110"/>
      <c r="D795" s="125"/>
      <c r="F795" s="33"/>
      <c r="H795" s="33"/>
    </row>
    <row r="796" spans="1:8" ht="19.5" customHeight="1">
      <c r="A796" s="113" t="s">
        <v>40</v>
      </c>
      <c r="B796" s="110"/>
      <c r="C796" s="110"/>
      <c r="D796" s="125"/>
      <c r="F796" s="33"/>
      <c r="H796" s="33"/>
    </row>
    <row r="797" spans="1:8" ht="19.5" customHeight="1">
      <c r="A797" s="113" t="s">
        <v>544</v>
      </c>
      <c r="B797" s="110"/>
      <c r="C797" s="110"/>
      <c r="D797" s="125"/>
      <c r="F797" s="33"/>
      <c r="H797" s="33"/>
    </row>
    <row r="798" spans="1:8" ht="19.5" customHeight="1">
      <c r="A798" s="113" t="s">
        <v>545</v>
      </c>
      <c r="B798" s="110"/>
      <c r="C798" s="110"/>
      <c r="D798" s="125"/>
      <c r="F798" s="33"/>
      <c r="H798" s="33"/>
    </row>
    <row r="799" spans="1:8" ht="19.5" customHeight="1">
      <c r="A799" s="113" t="s">
        <v>546</v>
      </c>
      <c r="B799" s="110"/>
      <c r="C799" s="110"/>
      <c r="D799" s="125"/>
      <c r="F799" s="33"/>
      <c r="H799" s="33"/>
    </row>
    <row r="800" spans="1:8" ht="19.5" customHeight="1">
      <c r="A800" s="113" t="s">
        <v>547</v>
      </c>
      <c r="B800" s="110"/>
      <c r="C800" s="110"/>
      <c r="D800" s="125"/>
      <c r="F800" s="33"/>
      <c r="H800" s="33"/>
    </row>
    <row r="801" spans="1:8" ht="19.5" customHeight="1">
      <c r="A801" s="113" t="s">
        <v>548</v>
      </c>
      <c r="B801" s="110"/>
      <c r="C801" s="110"/>
      <c r="D801" s="125"/>
      <c r="F801" s="33"/>
      <c r="H801" s="33"/>
    </row>
    <row r="802" spans="1:8" ht="19.5" customHeight="1">
      <c r="A802" s="113" t="s">
        <v>549</v>
      </c>
      <c r="B802" s="110"/>
      <c r="C802" s="110"/>
      <c r="D802" s="125"/>
      <c r="F802" s="33"/>
      <c r="H802" s="33"/>
    </row>
    <row r="803" spans="1:8" ht="19.5" customHeight="1">
      <c r="A803" s="113" t="s">
        <v>550</v>
      </c>
      <c r="B803" s="110"/>
      <c r="C803" s="110"/>
      <c r="D803" s="125"/>
      <c r="F803" s="33"/>
      <c r="H803" s="33"/>
    </row>
    <row r="804" spans="1:8" ht="19.5" customHeight="1">
      <c r="A804" s="113" t="s">
        <v>79</v>
      </c>
      <c r="B804" s="110"/>
      <c r="C804" s="110"/>
      <c r="D804" s="125"/>
      <c r="F804" s="33"/>
      <c r="H804" s="33"/>
    </row>
    <row r="805" spans="1:8" ht="19.5" customHeight="1">
      <c r="A805" s="113" t="s">
        <v>1190</v>
      </c>
      <c r="B805" s="110"/>
      <c r="C805" s="110"/>
      <c r="D805" s="125"/>
      <c r="F805" s="33"/>
      <c r="H805" s="33"/>
    </row>
    <row r="806" spans="1:8" ht="19.5" customHeight="1">
      <c r="A806" s="113" t="s">
        <v>46</v>
      </c>
      <c r="B806" s="110"/>
      <c r="C806" s="110"/>
      <c r="D806" s="125"/>
      <c r="F806" s="33"/>
      <c r="H806" s="33"/>
    </row>
    <row r="807" spans="1:8" ht="19.5" customHeight="1">
      <c r="A807" s="113" t="s">
        <v>551</v>
      </c>
      <c r="B807" s="110"/>
      <c r="C807" s="110"/>
      <c r="D807" s="125"/>
      <c r="F807" s="33"/>
      <c r="H807" s="33"/>
    </row>
    <row r="808" spans="1:8" ht="19.5" customHeight="1">
      <c r="A808" s="113" t="s">
        <v>552</v>
      </c>
      <c r="B808" s="110"/>
      <c r="C808" s="110"/>
      <c r="D808" s="125"/>
      <c r="F808" s="33"/>
      <c r="H808" s="33"/>
    </row>
    <row r="809" spans="1:8" ht="19.5" customHeight="1">
      <c r="A809" s="113" t="s">
        <v>1191</v>
      </c>
      <c r="B809" s="110">
        <v>24034</v>
      </c>
      <c r="C809" s="110">
        <v>22150</v>
      </c>
      <c r="D809" s="125">
        <f>ROUND(C809*100/B809,1)</f>
        <v>92.2</v>
      </c>
      <c r="F809" s="33"/>
      <c r="H809" s="33"/>
    </row>
    <row r="810" spans="1:8" ht="19.5" customHeight="1">
      <c r="A810" s="113" t="s">
        <v>553</v>
      </c>
      <c r="B810" s="110">
        <v>2540</v>
      </c>
      <c r="C810" s="110">
        <v>2450</v>
      </c>
      <c r="D810" s="125">
        <f>ROUND(C810*100/B810,1)</f>
        <v>96.5</v>
      </c>
      <c r="F810" s="33"/>
      <c r="H810" s="33"/>
    </row>
    <row r="811" spans="1:8" ht="19.5" customHeight="1">
      <c r="A811" s="113" t="s">
        <v>554</v>
      </c>
      <c r="B811" s="110">
        <v>567</v>
      </c>
      <c r="C811" s="110">
        <v>850</v>
      </c>
      <c r="D811" s="125"/>
      <c r="F811" s="33"/>
      <c r="H811" s="33"/>
    </row>
    <row r="812" spans="1:8" ht="19.5" customHeight="1">
      <c r="A812" s="113" t="s">
        <v>555</v>
      </c>
      <c r="B812" s="110">
        <v>358</v>
      </c>
      <c r="C812" s="110">
        <v>400</v>
      </c>
      <c r="D812" s="125">
        <f>ROUND(C812*100/B812,1)</f>
        <v>111.7</v>
      </c>
      <c r="F812" s="33"/>
      <c r="H812" s="33"/>
    </row>
    <row r="813" spans="1:8" ht="19.5" customHeight="1">
      <c r="A813" s="113" t="s">
        <v>556</v>
      </c>
      <c r="B813" s="110"/>
      <c r="C813" s="110"/>
      <c r="D813" s="125"/>
      <c r="F813" s="33"/>
      <c r="H813" s="33"/>
    </row>
    <row r="814" spans="1:8" ht="19.5" customHeight="1">
      <c r="A814" s="113" t="s">
        <v>557</v>
      </c>
      <c r="B814" s="110">
        <v>424</v>
      </c>
      <c r="C814" s="110">
        <v>400</v>
      </c>
      <c r="D814" s="125"/>
      <c r="F814" s="33"/>
      <c r="H814" s="33"/>
    </row>
    <row r="815" spans="1:8" ht="19.5" customHeight="1">
      <c r="A815" s="113" t="s">
        <v>558</v>
      </c>
      <c r="B815" s="110"/>
      <c r="C815" s="110"/>
      <c r="D815" s="125"/>
      <c r="F815" s="33"/>
      <c r="H815" s="33"/>
    </row>
    <row r="816" spans="1:8" ht="19.5" customHeight="1">
      <c r="A816" s="113" t="s">
        <v>559</v>
      </c>
      <c r="B816" s="110"/>
      <c r="C816" s="110"/>
      <c r="D816" s="125"/>
      <c r="F816" s="33"/>
      <c r="H816" s="33"/>
    </row>
    <row r="817" spans="1:8" ht="19.5" customHeight="1">
      <c r="A817" s="113" t="s">
        <v>560</v>
      </c>
      <c r="B817" s="110"/>
      <c r="C817" s="110"/>
      <c r="D817" s="125"/>
      <c r="F817" s="33"/>
      <c r="H817" s="33"/>
    </row>
    <row r="818" spans="1:8" ht="19.5" customHeight="1">
      <c r="A818" s="113" t="s">
        <v>561</v>
      </c>
      <c r="B818" s="110"/>
      <c r="C818" s="110"/>
      <c r="D818" s="125"/>
      <c r="F818" s="33"/>
      <c r="H818" s="33"/>
    </row>
    <row r="819" spans="1:8" ht="19.5" customHeight="1">
      <c r="A819" s="113" t="s">
        <v>562</v>
      </c>
      <c r="B819" s="110"/>
      <c r="C819" s="110"/>
      <c r="D819" s="125"/>
      <c r="F819" s="33"/>
      <c r="H819" s="33"/>
    </row>
    <row r="820" spans="1:8" ht="19.5" customHeight="1">
      <c r="A820" s="113" t="s">
        <v>563</v>
      </c>
      <c r="B820" s="110"/>
      <c r="C820" s="110"/>
      <c r="D820" s="125"/>
      <c r="F820" s="33"/>
      <c r="H820" s="33"/>
    </row>
    <row r="821" spans="1:8" ht="19.5" customHeight="1">
      <c r="A821" s="113" t="s">
        <v>564</v>
      </c>
      <c r="B821" s="110">
        <v>1191</v>
      </c>
      <c r="C821" s="110">
        <v>800</v>
      </c>
      <c r="D821" s="125">
        <f>ROUND(C821*100/B821,1)</f>
        <v>67.2</v>
      </c>
      <c r="F821" s="33"/>
      <c r="H821" s="33"/>
    </row>
    <row r="822" spans="1:8" ht="19.5" customHeight="1">
      <c r="A822" s="113" t="s">
        <v>565</v>
      </c>
      <c r="B822" s="110">
        <v>321</v>
      </c>
      <c r="C822" s="110">
        <v>200</v>
      </c>
      <c r="D822" s="125">
        <f>ROUND(C822*100/B822,1)</f>
        <v>62.3</v>
      </c>
      <c r="F822" s="33"/>
      <c r="H822" s="33"/>
    </row>
    <row r="823" spans="1:8" ht="19.5" customHeight="1">
      <c r="A823" s="113" t="s">
        <v>566</v>
      </c>
      <c r="B823" s="110">
        <v>18057</v>
      </c>
      <c r="C823" s="110">
        <v>17000</v>
      </c>
      <c r="D823" s="125">
        <f>ROUND(C823*100/B823,1)</f>
        <v>94.1</v>
      </c>
      <c r="F823" s="33"/>
      <c r="H823" s="33"/>
    </row>
    <row r="824" spans="1:8" ht="19.5" customHeight="1">
      <c r="A824" s="113" t="s">
        <v>567</v>
      </c>
      <c r="B824" s="110">
        <v>18015</v>
      </c>
      <c r="C824" s="110">
        <v>17000</v>
      </c>
      <c r="D824" s="125">
        <f>ROUND(C824*100/B824,1)</f>
        <v>94.4</v>
      </c>
      <c r="F824" s="33"/>
      <c r="H824" s="33"/>
    </row>
    <row r="825" spans="1:8" ht="19.5" customHeight="1">
      <c r="A825" s="113" t="s">
        <v>568</v>
      </c>
      <c r="B825" s="110">
        <v>42</v>
      </c>
      <c r="C825" s="110"/>
      <c r="D825" s="125"/>
      <c r="F825" s="33"/>
      <c r="H825" s="33"/>
    </row>
    <row r="826" spans="1:8" ht="19.5" customHeight="1">
      <c r="A826" s="113" t="s">
        <v>569</v>
      </c>
      <c r="B826" s="110">
        <v>3019</v>
      </c>
      <c r="C826" s="110">
        <v>2500</v>
      </c>
      <c r="D826" s="125">
        <f>ROUND(C826*100/B826,1)</f>
        <v>82.8</v>
      </c>
      <c r="F826" s="33"/>
      <c r="H826" s="33"/>
    </row>
    <row r="827" spans="1:8" ht="19.5" customHeight="1">
      <c r="A827" s="113" t="s">
        <v>570</v>
      </c>
      <c r="B827" s="110">
        <v>97</v>
      </c>
      <c r="C827" s="110"/>
      <c r="D827" s="125"/>
      <c r="F827" s="33"/>
      <c r="H827" s="33"/>
    </row>
    <row r="828" spans="1:8" ht="19.5" customHeight="1">
      <c r="A828" s="113" t="s">
        <v>1192</v>
      </c>
      <c r="B828" s="110"/>
      <c r="C828" s="110"/>
      <c r="D828" s="125"/>
      <c r="F828" s="33"/>
      <c r="H828" s="33"/>
    </row>
    <row r="829" spans="1:8" ht="19.5" customHeight="1">
      <c r="A829" s="113" t="s">
        <v>1193</v>
      </c>
      <c r="B829" s="110">
        <v>38036</v>
      </c>
      <c r="C829" s="110">
        <v>29374</v>
      </c>
      <c r="D829" s="125">
        <f>ROUND(C829*100/B829,1)</f>
        <v>77.2</v>
      </c>
      <c r="F829" s="33"/>
      <c r="H829" s="33"/>
    </row>
    <row r="830" spans="1:8" ht="19.5" customHeight="1">
      <c r="A830" s="113" t="s">
        <v>571</v>
      </c>
      <c r="B830" s="110">
        <v>14774</v>
      </c>
      <c r="C830" s="110">
        <v>12600</v>
      </c>
      <c r="D830" s="125">
        <f>ROUND(C830*100/B830,1)</f>
        <v>85.3</v>
      </c>
      <c r="F830" s="33"/>
      <c r="H830" s="33"/>
    </row>
    <row r="831" spans="1:8" ht="19.5" customHeight="1">
      <c r="A831" s="113" t="s">
        <v>554</v>
      </c>
      <c r="B831" s="110">
        <v>348</v>
      </c>
      <c r="C831" s="110">
        <v>200</v>
      </c>
      <c r="D831" s="125">
        <f>ROUND(C831*100/B831,1)</f>
        <v>57.5</v>
      </c>
      <c r="F831" s="33"/>
      <c r="H831" s="33"/>
    </row>
    <row r="832" spans="1:8" ht="19.5" customHeight="1">
      <c r="A832" s="113" t="s">
        <v>555</v>
      </c>
      <c r="B832" s="110">
        <v>14</v>
      </c>
      <c r="C832" s="110"/>
      <c r="D832" s="125"/>
      <c r="F832" s="33"/>
      <c r="H832" s="33"/>
    </row>
    <row r="833" spans="1:8" ht="19.5" customHeight="1">
      <c r="A833" s="113" t="s">
        <v>556</v>
      </c>
      <c r="B833" s="110"/>
      <c r="C833" s="110"/>
      <c r="D833" s="125"/>
      <c r="F833" s="33"/>
      <c r="H833" s="33"/>
    </row>
    <row r="834" spans="1:8" ht="19.5" customHeight="1">
      <c r="A834" s="113" t="s">
        <v>572</v>
      </c>
      <c r="B834" s="110">
        <v>2614</v>
      </c>
      <c r="C834" s="110">
        <v>2500</v>
      </c>
      <c r="D834" s="125">
        <f>ROUND(C834*100/B834,1)</f>
        <v>95.6</v>
      </c>
      <c r="F834" s="33"/>
      <c r="H834" s="33"/>
    </row>
    <row r="835" spans="1:8" ht="19.5" customHeight="1">
      <c r="A835" s="113" t="s">
        <v>573</v>
      </c>
      <c r="B835" s="110"/>
      <c r="C835" s="110"/>
      <c r="D835" s="125"/>
      <c r="F835" s="33"/>
      <c r="H835" s="33"/>
    </row>
    <row r="836" spans="1:8" ht="19.5" customHeight="1">
      <c r="A836" s="113" t="s">
        <v>1194</v>
      </c>
      <c r="B836" s="110">
        <v>54</v>
      </c>
      <c r="C836" s="110"/>
      <c r="D836" s="125"/>
      <c r="F836" s="33"/>
      <c r="H836" s="33"/>
    </row>
    <row r="837" spans="1:8" ht="19.5" customHeight="1">
      <c r="A837" s="113" t="s">
        <v>574</v>
      </c>
      <c r="B837" s="110">
        <v>137</v>
      </c>
      <c r="C837" s="110">
        <v>100</v>
      </c>
      <c r="D837" s="125">
        <f>ROUND(C837*100/B837,1)</f>
        <v>73</v>
      </c>
      <c r="F837" s="33"/>
      <c r="H837" s="33"/>
    </row>
    <row r="838" spans="1:8" ht="19.5" customHeight="1">
      <c r="A838" s="113" t="s">
        <v>575</v>
      </c>
      <c r="B838" s="110">
        <v>20</v>
      </c>
      <c r="C838" s="110"/>
      <c r="D838" s="125"/>
      <c r="F838" s="33"/>
      <c r="H838" s="33"/>
    </row>
    <row r="839" spans="1:8" ht="19.5" customHeight="1">
      <c r="A839" s="113" t="s">
        <v>576</v>
      </c>
      <c r="B839" s="110"/>
      <c r="C839" s="110"/>
      <c r="D839" s="125"/>
      <c r="F839" s="33"/>
      <c r="H839" s="33"/>
    </row>
    <row r="840" spans="1:8" ht="19.5" customHeight="1">
      <c r="A840" s="113" t="s">
        <v>577</v>
      </c>
      <c r="B840" s="110"/>
      <c r="C840" s="110"/>
      <c r="D840" s="125"/>
      <c r="F840" s="33"/>
      <c r="H840" s="33"/>
    </row>
    <row r="841" spans="1:8" ht="19.5" customHeight="1">
      <c r="A841" s="113" t="s">
        <v>578</v>
      </c>
      <c r="B841" s="110"/>
      <c r="C841" s="110"/>
      <c r="D841" s="125"/>
      <c r="F841" s="33"/>
      <c r="H841" s="33"/>
    </row>
    <row r="842" spans="1:8" ht="19.5" customHeight="1">
      <c r="A842" s="113" t="s">
        <v>579</v>
      </c>
      <c r="B842" s="110"/>
      <c r="C842" s="110"/>
      <c r="D842" s="125"/>
      <c r="F842" s="33"/>
      <c r="H842" s="33"/>
    </row>
    <row r="843" spans="1:8" ht="19.5" customHeight="1">
      <c r="A843" s="113" t="s">
        <v>1195</v>
      </c>
      <c r="B843" s="110">
        <v>15</v>
      </c>
      <c r="C843" s="110"/>
      <c r="D843" s="125">
        <f>ROUND(C843*100/B843,1)</f>
        <v>0</v>
      </c>
      <c r="F843" s="33"/>
      <c r="H843" s="33"/>
    </row>
    <row r="844" spans="1:8" ht="19.5" customHeight="1">
      <c r="A844" s="113" t="s">
        <v>580</v>
      </c>
      <c r="B844" s="110">
        <v>5129</v>
      </c>
      <c r="C844" s="110">
        <v>5000</v>
      </c>
      <c r="D844" s="125">
        <f>ROUND(C844*100/B844,1)</f>
        <v>97.5</v>
      </c>
      <c r="F844" s="33"/>
      <c r="H844" s="33"/>
    </row>
    <row r="845" spans="1:8" ht="19.5" customHeight="1">
      <c r="A845" s="113" t="s">
        <v>581</v>
      </c>
      <c r="B845" s="110">
        <v>257</v>
      </c>
      <c r="C845" s="110"/>
      <c r="D845" s="125"/>
      <c r="F845" s="33"/>
      <c r="H845" s="33"/>
    </row>
    <row r="846" spans="1:8" ht="19.5" customHeight="1">
      <c r="A846" s="113" t="s">
        <v>1196</v>
      </c>
      <c r="B846" s="110">
        <v>4613</v>
      </c>
      <c r="C846" s="110">
        <v>4000</v>
      </c>
      <c r="D846" s="125">
        <f>ROUND(C846*100/B846,1)</f>
        <v>86.7</v>
      </c>
      <c r="F846" s="33"/>
      <c r="H846" s="33"/>
    </row>
    <row r="847" spans="1:8" ht="19.5" customHeight="1">
      <c r="A847" s="113" t="s">
        <v>582</v>
      </c>
      <c r="B847" s="110">
        <v>116</v>
      </c>
      <c r="C847" s="110"/>
      <c r="D847" s="125"/>
      <c r="F847" s="33"/>
      <c r="H847" s="33"/>
    </row>
    <row r="848" spans="1:8" ht="19.5" customHeight="1">
      <c r="A848" s="113" t="s">
        <v>583</v>
      </c>
      <c r="B848" s="110"/>
      <c r="C848" s="110"/>
      <c r="D848" s="125"/>
      <c r="F848" s="33"/>
      <c r="H848" s="33"/>
    </row>
    <row r="849" spans="1:8" ht="19.5" customHeight="1">
      <c r="A849" s="113" t="s">
        <v>584</v>
      </c>
      <c r="B849" s="110">
        <v>713</v>
      </c>
      <c r="C849" s="110">
        <v>500</v>
      </c>
      <c r="D849" s="125"/>
      <c r="F849" s="33"/>
      <c r="H849" s="33"/>
    </row>
    <row r="850" spans="1:8" ht="19.5" customHeight="1">
      <c r="A850" s="113" t="s">
        <v>585</v>
      </c>
      <c r="B850" s="110"/>
      <c r="C850" s="110"/>
      <c r="D850" s="125"/>
      <c r="F850" s="33"/>
      <c r="H850" s="33"/>
    </row>
    <row r="851" spans="1:8" ht="19.5" customHeight="1">
      <c r="A851" s="113" t="s">
        <v>1197</v>
      </c>
      <c r="B851" s="110">
        <v>30</v>
      </c>
      <c r="C851" s="110"/>
      <c r="D851" s="125"/>
      <c r="F851" s="33"/>
      <c r="H851" s="33"/>
    </row>
    <row r="852" spans="1:8" ht="19.5" customHeight="1">
      <c r="A852" s="113" t="s">
        <v>586</v>
      </c>
      <c r="B852" s="110"/>
      <c r="C852" s="110"/>
      <c r="D852" s="125"/>
      <c r="F852" s="33"/>
      <c r="H852" s="33"/>
    </row>
    <row r="853" spans="1:8" ht="19.5" customHeight="1">
      <c r="A853" s="113" t="s">
        <v>1198</v>
      </c>
      <c r="B853" s="110">
        <v>100</v>
      </c>
      <c r="C853" s="110"/>
      <c r="D853" s="125"/>
      <c r="F853" s="33"/>
      <c r="H853" s="33"/>
    </row>
    <row r="854" spans="1:8" ht="19.5" customHeight="1">
      <c r="A854" s="113" t="s">
        <v>587</v>
      </c>
      <c r="B854" s="110">
        <v>125</v>
      </c>
      <c r="C854" s="110">
        <v>100</v>
      </c>
      <c r="D854" s="125">
        <f>ROUND(C854*100/B854,1)</f>
        <v>80</v>
      </c>
      <c r="F854" s="33"/>
      <c r="H854" s="33"/>
    </row>
    <row r="855" spans="1:8" ht="19.5" customHeight="1">
      <c r="A855" s="113" t="s">
        <v>588</v>
      </c>
      <c r="B855" s="110">
        <v>489</v>
      </c>
      <c r="C855" s="110">
        <v>200</v>
      </c>
      <c r="D855" s="125">
        <f>ROUND(C855*100/B855,1)</f>
        <v>40.9</v>
      </c>
      <c r="F855" s="33"/>
      <c r="H855" s="33"/>
    </row>
    <row r="856" spans="1:8" ht="19.5" customHeight="1">
      <c r="A856" s="113" t="s">
        <v>589</v>
      </c>
      <c r="B856" s="110">
        <v>4152</v>
      </c>
      <c r="C856" s="110">
        <v>2400</v>
      </c>
      <c r="D856" s="125">
        <f>ROUND(C856*100/B856,1)</f>
        <v>57.8</v>
      </c>
      <c r="F856" s="33"/>
      <c r="H856" s="33"/>
    </row>
    <row r="857" spans="1:8" ht="19.5" customHeight="1">
      <c r="A857" s="113" t="s">
        <v>554</v>
      </c>
      <c r="B857" s="110">
        <v>154</v>
      </c>
      <c r="C857" s="110">
        <v>400</v>
      </c>
      <c r="D857" s="125">
        <f>ROUND(C857*100/B857,1)</f>
        <v>259.7</v>
      </c>
      <c r="F857" s="33"/>
      <c r="H857" s="33"/>
    </row>
    <row r="858" spans="1:8" ht="19.5" customHeight="1">
      <c r="A858" s="113" t="s">
        <v>555</v>
      </c>
      <c r="B858" s="110">
        <v>74</v>
      </c>
      <c r="C858" s="110"/>
      <c r="D858" s="125"/>
      <c r="F858" s="33"/>
      <c r="H858" s="33"/>
    </row>
    <row r="859" spans="1:8" ht="19.5" customHeight="1">
      <c r="A859" s="113" t="s">
        <v>556</v>
      </c>
      <c r="B859" s="110"/>
      <c r="C859" s="110"/>
      <c r="D859" s="125"/>
      <c r="F859" s="33"/>
      <c r="H859" s="33"/>
    </row>
    <row r="860" spans="1:8" ht="19.5" customHeight="1">
      <c r="A860" s="113" t="s">
        <v>590</v>
      </c>
      <c r="B860" s="110">
        <v>301</v>
      </c>
      <c r="C860" s="110">
        <v>200</v>
      </c>
      <c r="D860" s="125">
        <f>ROUND(C860*100/B860,1)</f>
        <v>66.4</v>
      </c>
      <c r="F860" s="33"/>
      <c r="H860" s="33"/>
    </row>
    <row r="861" spans="1:8" ht="19.5" customHeight="1">
      <c r="A861" s="113" t="s">
        <v>591</v>
      </c>
      <c r="B861" s="110">
        <v>1195</v>
      </c>
      <c r="C861" s="110">
        <v>300</v>
      </c>
      <c r="D861" s="125">
        <f>ROUND(C861*100/B861,1)</f>
        <v>25.1</v>
      </c>
      <c r="F861" s="33"/>
      <c r="H861" s="33"/>
    </row>
    <row r="862" spans="1:8" ht="19.5" customHeight="1">
      <c r="A862" s="113" t="s">
        <v>592</v>
      </c>
      <c r="B862" s="110">
        <v>110</v>
      </c>
      <c r="C862" s="110"/>
      <c r="D862" s="125"/>
      <c r="F862" s="33"/>
      <c r="H862" s="33"/>
    </row>
    <row r="863" spans="1:8" ht="19.5" customHeight="1">
      <c r="A863" s="113" t="s">
        <v>593</v>
      </c>
      <c r="B863" s="110"/>
      <c r="C863" s="110"/>
      <c r="D863" s="125"/>
      <c r="F863" s="33"/>
      <c r="H863" s="33"/>
    </row>
    <row r="864" spans="1:8" ht="19.5" customHeight="1">
      <c r="A864" s="113" t="s">
        <v>594</v>
      </c>
      <c r="B864" s="110"/>
      <c r="C864" s="110"/>
      <c r="D864" s="125"/>
      <c r="F864" s="33"/>
      <c r="H864" s="33"/>
    </row>
    <row r="865" spans="1:8" ht="19.5" customHeight="1">
      <c r="A865" s="113" t="s">
        <v>595</v>
      </c>
      <c r="B865" s="110">
        <v>1272</v>
      </c>
      <c r="C865" s="110">
        <v>1200</v>
      </c>
      <c r="D865" s="125">
        <f>ROUND(C865*100/B865,1)</f>
        <v>94.3</v>
      </c>
      <c r="F865" s="33"/>
      <c r="H865" s="33"/>
    </row>
    <row r="866" spans="1:8" ht="19.5" customHeight="1">
      <c r="A866" s="113" t="s">
        <v>596</v>
      </c>
      <c r="B866" s="110"/>
      <c r="C866" s="110"/>
      <c r="D866" s="125"/>
      <c r="F866" s="33"/>
      <c r="H866" s="33"/>
    </row>
    <row r="867" spans="1:8" ht="19.5" customHeight="1">
      <c r="A867" s="113" t="s">
        <v>597</v>
      </c>
      <c r="B867" s="110">
        <v>15</v>
      </c>
      <c r="C867" s="110"/>
      <c r="D867" s="125"/>
      <c r="F867" s="33"/>
      <c r="H867" s="33"/>
    </row>
    <row r="868" spans="1:8" ht="19.5" customHeight="1">
      <c r="A868" s="113" t="s">
        <v>598</v>
      </c>
      <c r="B868" s="110"/>
      <c r="C868" s="110"/>
      <c r="D868" s="125"/>
      <c r="F868" s="33"/>
      <c r="H868" s="33"/>
    </row>
    <row r="869" spans="1:8" ht="19.5" customHeight="1">
      <c r="A869" s="113" t="s">
        <v>599</v>
      </c>
      <c r="B869" s="110">
        <v>20</v>
      </c>
      <c r="C869" s="110"/>
      <c r="D869" s="125"/>
      <c r="F869" s="33"/>
      <c r="H869" s="33"/>
    </row>
    <row r="870" spans="1:8" ht="19.5" customHeight="1">
      <c r="A870" s="113" t="s">
        <v>600</v>
      </c>
      <c r="B870" s="110"/>
      <c r="C870" s="110"/>
      <c r="D870" s="125"/>
      <c r="F870" s="33"/>
      <c r="H870" s="33"/>
    </row>
    <row r="871" spans="1:8" ht="19.5" customHeight="1">
      <c r="A871" s="113" t="s">
        <v>601</v>
      </c>
      <c r="B871" s="110"/>
      <c r="C871" s="110"/>
      <c r="D871" s="125"/>
      <c r="F871" s="33"/>
      <c r="H871" s="33"/>
    </row>
    <row r="872" spans="1:8" ht="19.5" customHeight="1">
      <c r="A872" s="113" t="s">
        <v>602</v>
      </c>
      <c r="B872" s="110"/>
      <c r="C872" s="110"/>
      <c r="D872" s="125"/>
      <c r="F872" s="33"/>
      <c r="H872" s="33"/>
    </row>
    <row r="873" spans="1:8" ht="19.5" customHeight="1">
      <c r="A873" s="113" t="s">
        <v>603</v>
      </c>
      <c r="B873" s="110"/>
      <c r="C873" s="110"/>
      <c r="D873" s="125"/>
      <c r="F873" s="33"/>
      <c r="H873" s="33"/>
    </row>
    <row r="874" spans="1:8" ht="19.5" customHeight="1">
      <c r="A874" s="113" t="s">
        <v>604</v>
      </c>
      <c r="B874" s="110"/>
      <c r="C874" s="110"/>
      <c r="D874" s="125"/>
      <c r="F874" s="33"/>
      <c r="H874" s="33"/>
    </row>
    <row r="875" spans="1:8" ht="19.5" customHeight="1">
      <c r="A875" s="113" t="s">
        <v>605</v>
      </c>
      <c r="B875" s="110"/>
      <c r="C875" s="110"/>
      <c r="D875" s="125"/>
      <c r="F875" s="33"/>
      <c r="H875" s="33"/>
    </row>
    <row r="876" spans="1:8" ht="19.5" customHeight="1">
      <c r="A876" s="113" t="s">
        <v>606</v>
      </c>
      <c r="B876" s="110"/>
      <c r="C876" s="110"/>
      <c r="D876" s="125"/>
      <c r="F876" s="33"/>
      <c r="H876" s="33"/>
    </row>
    <row r="877" spans="1:8" ht="19.5" customHeight="1">
      <c r="A877" s="113" t="s">
        <v>607</v>
      </c>
      <c r="B877" s="110"/>
      <c r="C877" s="110"/>
      <c r="D877" s="125"/>
      <c r="F877" s="33"/>
      <c r="H877" s="33"/>
    </row>
    <row r="878" spans="1:8" ht="19.5" customHeight="1">
      <c r="A878" s="113" t="s">
        <v>608</v>
      </c>
      <c r="B878" s="110"/>
      <c r="C878" s="110"/>
      <c r="D878" s="125"/>
      <c r="F878" s="33"/>
      <c r="H878" s="33"/>
    </row>
    <row r="879" spans="1:8" ht="19.5" customHeight="1">
      <c r="A879" s="113" t="s">
        <v>609</v>
      </c>
      <c r="B879" s="110"/>
      <c r="C879" s="110"/>
      <c r="D879" s="125"/>
      <c r="F879" s="33"/>
      <c r="H879" s="33"/>
    </row>
    <row r="880" spans="1:8" ht="19.5" customHeight="1">
      <c r="A880" s="113" t="s">
        <v>610</v>
      </c>
      <c r="B880" s="110">
        <v>251</v>
      </c>
      <c r="C880" s="110"/>
      <c r="D880" s="125"/>
      <c r="F880" s="33"/>
      <c r="H880" s="33"/>
    </row>
    <row r="881" spans="1:8" ht="19.5" customHeight="1">
      <c r="A881" s="113" t="s">
        <v>1199</v>
      </c>
      <c r="B881" s="110"/>
      <c r="C881" s="110"/>
      <c r="D881" s="125"/>
      <c r="F881" s="33"/>
      <c r="H881" s="33"/>
    </row>
    <row r="882" spans="1:8" ht="19.5" customHeight="1">
      <c r="A882" s="113" t="s">
        <v>1307</v>
      </c>
      <c r="B882" s="110">
        <v>223</v>
      </c>
      <c r="C882" s="110"/>
      <c r="D882" s="125"/>
      <c r="F882" s="33"/>
      <c r="H882" s="33"/>
    </row>
    <row r="883" spans="1:8" ht="19.5" customHeight="1">
      <c r="A883" s="113" t="s">
        <v>611</v>
      </c>
      <c r="B883" s="110">
        <v>537</v>
      </c>
      <c r="C883" s="110">
        <v>300</v>
      </c>
      <c r="D883" s="125">
        <f>ROUND(C883*100/B883,1)</f>
        <v>55.9</v>
      </c>
      <c r="F883" s="33"/>
      <c r="H883" s="33"/>
    </row>
    <row r="884" spans="1:8" ht="19.5" customHeight="1">
      <c r="A884" s="113" t="s">
        <v>612</v>
      </c>
      <c r="B884" s="110">
        <v>6772</v>
      </c>
      <c r="C884" s="110">
        <v>5041</v>
      </c>
      <c r="D884" s="125">
        <f>ROUND(C884*100/B884,1)</f>
        <v>74.4</v>
      </c>
      <c r="F884" s="33"/>
      <c r="H884" s="33"/>
    </row>
    <row r="885" spans="1:8" ht="19.5" customHeight="1">
      <c r="A885" s="113" t="s">
        <v>554</v>
      </c>
      <c r="B885" s="110">
        <v>197</v>
      </c>
      <c r="C885" s="110"/>
      <c r="D885" s="125"/>
      <c r="F885" s="33"/>
      <c r="H885" s="33"/>
    </row>
    <row r="886" spans="1:8" ht="19.5" customHeight="1">
      <c r="A886" s="113" t="s">
        <v>555</v>
      </c>
      <c r="B886" s="110">
        <v>26</v>
      </c>
      <c r="C886" s="110"/>
      <c r="D886" s="125"/>
      <c r="F886" s="33"/>
      <c r="H886" s="33"/>
    </row>
    <row r="887" spans="1:8" ht="19.5" customHeight="1">
      <c r="A887" s="113" t="s">
        <v>556</v>
      </c>
      <c r="B887" s="110"/>
      <c r="C887" s="110"/>
      <c r="D887" s="125"/>
      <c r="F887" s="33"/>
      <c r="H887" s="33"/>
    </row>
    <row r="888" spans="1:8" ht="19.5" customHeight="1">
      <c r="A888" s="113" t="s">
        <v>613</v>
      </c>
      <c r="B888" s="110">
        <v>629</v>
      </c>
      <c r="C888" s="110">
        <v>400</v>
      </c>
      <c r="D888" s="125">
        <f>ROUND(C888*100/B888,1)</f>
        <v>63.6</v>
      </c>
      <c r="F888" s="33"/>
      <c r="H888" s="33"/>
    </row>
    <row r="889" spans="1:8" ht="19.5" customHeight="1">
      <c r="A889" s="113" t="s">
        <v>614</v>
      </c>
      <c r="B889" s="110">
        <v>5161</v>
      </c>
      <c r="C889" s="110">
        <v>4500</v>
      </c>
      <c r="D889" s="125">
        <f>ROUND(C889*100/B889,1)</f>
        <v>87.2</v>
      </c>
      <c r="F889" s="33"/>
      <c r="H889" s="33"/>
    </row>
    <row r="890" spans="1:8" ht="19.5" customHeight="1">
      <c r="A890" s="113" t="s">
        <v>615</v>
      </c>
      <c r="B890" s="110"/>
      <c r="C890" s="110"/>
      <c r="D890" s="125"/>
      <c r="F890" s="33"/>
      <c r="H890" s="33"/>
    </row>
    <row r="891" spans="1:8" ht="19.5" customHeight="1">
      <c r="A891" s="113" t="s">
        <v>616</v>
      </c>
      <c r="B891" s="110"/>
      <c r="C891" s="110"/>
      <c r="D891" s="125"/>
      <c r="F891" s="33"/>
      <c r="H891" s="33"/>
    </row>
    <row r="892" spans="1:8" ht="19.5" customHeight="1">
      <c r="A892" s="113" t="s">
        <v>617</v>
      </c>
      <c r="B892" s="110"/>
      <c r="C892" s="110"/>
      <c r="D892" s="125"/>
      <c r="F892" s="33"/>
      <c r="H892" s="33"/>
    </row>
    <row r="893" spans="1:8" ht="19.5" customHeight="1">
      <c r="A893" s="113" t="s">
        <v>618</v>
      </c>
      <c r="B893" s="110"/>
      <c r="C893" s="110"/>
      <c r="D893" s="125"/>
      <c r="F893" s="33"/>
      <c r="H893" s="33"/>
    </row>
    <row r="894" spans="1:8" ht="19.5" customHeight="1">
      <c r="A894" s="113" t="s">
        <v>619</v>
      </c>
      <c r="B894" s="110">
        <v>4</v>
      </c>
      <c r="C894" s="110"/>
      <c r="D894" s="125"/>
      <c r="F894" s="33"/>
      <c r="H894" s="33"/>
    </row>
    <row r="895" spans="1:8" ht="19.5" customHeight="1">
      <c r="A895" s="113" t="s">
        <v>620</v>
      </c>
      <c r="B895" s="110"/>
      <c r="C895" s="110"/>
      <c r="D895" s="125"/>
      <c r="F895" s="33"/>
      <c r="H895" s="33"/>
    </row>
    <row r="896" spans="1:8" ht="19.5" customHeight="1">
      <c r="A896" s="113" t="s">
        <v>621</v>
      </c>
      <c r="B896" s="110"/>
      <c r="C896" s="110"/>
      <c r="D896" s="125"/>
      <c r="F896" s="33"/>
      <c r="H896" s="33"/>
    </row>
    <row r="897" spans="1:8" ht="19.5" customHeight="1">
      <c r="A897" s="113" t="s">
        <v>622</v>
      </c>
      <c r="B897" s="110"/>
      <c r="C897" s="110"/>
      <c r="D897" s="125"/>
      <c r="F897" s="33"/>
      <c r="H897" s="33"/>
    </row>
    <row r="898" spans="1:8" ht="19.5" customHeight="1">
      <c r="A898" s="113" t="s">
        <v>623</v>
      </c>
      <c r="B898" s="110">
        <v>510</v>
      </c>
      <c r="C898" s="110"/>
      <c r="D898" s="125"/>
      <c r="F898" s="33"/>
      <c r="H898" s="33"/>
    </row>
    <row r="899" spans="1:8" ht="19.5" customHeight="1">
      <c r="A899" s="113" t="s">
        <v>624</v>
      </c>
      <c r="B899" s="110"/>
      <c r="C899" s="110"/>
      <c r="D899" s="125"/>
      <c r="F899" s="33"/>
      <c r="H899" s="33"/>
    </row>
    <row r="900" spans="1:8" ht="19.5" customHeight="1">
      <c r="A900" s="113" t="s">
        <v>625</v>
      </c>
      <c r="B900" s="110"/>
      <c r="C900" s="110"/>
      <c r="D900" s="125"/>
      <c r="F900" s="33"/>
      <c r="H900" s="33"/>
    </row>
    <row r="901" spans="1:8" ht="19.5" customHeight="1">
      <c r="A901" s="113" t="s">
        <v>1200</v>
      </c>
      <c r="B901" s="110"/>
      <c r="C901" s="110"/>
      <c r="D901" s="125"/>
      <c r="F901" s="33"/>
      <c r="H901" s="33"/>
    </row>
    <row r="902" spans="1:8" ht="19.5" customHeight="1">
      <c r="A902" s="113" t="s">
        <v>626</v>
      </c>
      <c r="B902" s="110"/>
      <c r="C902" s="110"/>
      <c r="D902" s="125"/>
      <c r="F902" s="33"/>
      <c r="H902" s="33"/>
    </row>
    <row r="903" spans="1:8" ht="19.5" customHeight="1">
      <c r="A903" s="113" t="s">
        <v>1308</v>
      </c>
      <c r="B903" s="110"/>
      <c r="C903" s="110"/>
      <c r="D903" s="125"/>
      <c r="F903" s="33"/>
      <c r="H903" s="33"/>
    </row>
    <row r="904" spans="1:8" ht="19.5" customHeight="1">
      <c r="A904" s="113" t="s">
        <v>627</v>
      </c>
      <c r="B904" s="110">
        <v>141</v>
      </c>
      <c r="C904" s="110">
        <v>141</v>
      </c>
      <c r="D904" s="125">
        <f>ROUND(C904*100/B904,1)</f>
        <v>100</v>
      </c>
      <c r="F904" s="33"/>
      <c r="H904" s="33"/>
    </row>
    <row r="905" spans="1:8" ht="19.5" customHeight="1">
      <c r="A905" s="113" t="s">
        <v>628</v>
      </c>
      <c r="B905" s="110"/>
      <c r="C905" s="110"/>
      <c r="D905" s="125"/>
      <c r="F905" s="33"/>
      <c r="H905" s="33"/>
    </row>
    <row r="906" spans="1:8" ht="19.5" customHeight="1">
      <c r="A906" s="113" t="s">
        <v>629</v>
      </c>
      <c r="B906" s="110">
        <v>92</v>
      </c>
      <c r="C906" s="110"/>
      <c r="D906" s="125"/>
      <c r="F906" s="33"/>
      <c r="H906" s="33"/>
    </row>
    <row r="907" spans="1:8" ht="19.5" customHeight="1">
      <c r="A907" s="113" t="s">
        <v>606</v>
      </c>
      <c r="B907" s="110">
        <v>12</v>
      </c>
      <c r="C907" s="110"/>
      <c r="D907" s="125"/>
      <c r="F907" s="33"/>
      <c r="H907" s="33"/>
    </row>
    <row r="908" spans="1:8" ht="19.5" customHeight="1">
      <c r="A908" s="113" t="s">
        <v>630</v>
      </c>
      <c r="B908" s="110"/>
      <c r="C908" s="110"/>
      <c r="D908" s="125"/>
      <c r="F908" s="33"/>
      <c r="H908" s="33"/>
    </row>
    <row r="909" spans="1:8" ht="19.5" customHeight="1">
      <c r="A909" s="113" t="s">
        <v>631</v>
      </c>
      <c r="B909" s="110"/>
      <c r="C909" s="110"/>
      <c r="D909" s="125"/>
      <c r="F909" s="33"/>
      <c r="H909" s="33"/>
    </row>
    <row r="910" spans="1:8" ht="19.5" customHeight="1">
      <c r="A910" s="113" t="s">
        <v>632</v>
      </c>
      <c r="B910" s="110"/>
      <c r="C910" s="110"/>
      <c r="D910" s="125"/>
      <c r="F910" s="33"/>
      <c r="H910" s="33"/>
    </row>
    <row r="911" spans="1:8" ht="19.5" customHeight="1">
      <c r="A911" s="113" t="s">
        <v>633</v>
      </c>
      <c r="B911" s="110"/>
      <c r="C911" s="110"/>
      <c r="D911" s="125"/>
      <c r="F911" s="33"/>
      <c r="H911" s="33"/>
    </row>
    <row r="912" spans="1:8" ht="19.5" customHeight="1">
      <c r="A912" s="113" t="s">
        <v>554</v>
      </c>
      <c r="B912" s="110"/>
      <c r="C912" s="110"/>
      <c r="D912" s="125"/>
      <c r="F912" s="33"/>
      <c r="H912" s="33"/>
    </row>
    <row r="913" spans="1:8" ht="19.5" customHeight="1">
      <c r="A913" s="113" t="s">
        <v>555</v>
      </c>
      <c r="B913" s="110"/>
      <c r="C913" s="110"/>
      <c r="D913" s="125"/>
      <c r="F913" s="33"/>
      <c r="H913" s="33"/>
    </row>
    <row r="914" spans="1:8" ht="19.5" customHeight="1">
      <c r="A914" s="113" t="s">
        <v>556</v>
      </c>
      <c r="B914" s="110"/>
      <c r="C914" s="110"/>
      <c r="D914" s="125"/>
      <c r="F914" s="33"/>
      <c r="H914" s="33"/>
    </row>
    <row r="915" spans="1:8" ht="19.5" customHeight="1">
      <c r="A915" s="113" t="s">
        <v>634</v>
      </c>
      <c r="B915" s="110"/>
      <c r="C915" s="110"/>
      <c r="D915" s="125"/>
      <c r="F915" s="33"/>
      <c r="H915" s="33"/>
    </row>
    <row r="916" spans="1:8" ht="19.5" customHeight="1">
      <c r="A916" s="113" t="s">
        <v>635</v>
      </c>
      <c r="B916" s="110"/>
      <c r="C916" s="110"/>
      <c r="D916" s="125"/>
      <c r="F916" s="33"/>
      <c r="H916" s="33"/>
    </row>
    <row r="917" spans="1:8" ht="19.5" customHeight="1">
      <c r="A917" s="113" t="s">
        <v>636</v>
      </c>
      <c r="B917" s="110"/>
      <c r="C917" s="110"/>
      <c r="D917" s="125"/>
      <c r="F917" s="33"/>
      <c r="H917" s="33"/>
    </row>
    <row r="918" spans="1:8" ht="19.5" customHeight="1">
      <c r="A918" s="113" t="s">
        <v>637</v>
      </c>
      <c r="B918" s="110"/>
      <c r="C918" s="110"/>
      <c r="D918" s="125"/>
      <c r="F918" s="33"/>
      <c r="H918" s="33"/>
    </row>
    <row r="919" spans="1:8" ht="19.5" customHeight="1">
      <c r="A919" s="113" t="s">
        <v>1201</v>
      </c>
      <c r="B919" s="110"/>
      <c r="C919" s="110"/>
      <c r="D919" s="125"/>
      <c r="F919" s="33"/>
      <c r="H919" s="33"/>
    </row>
    <row r="920" spans="1:8" ht="19.5" customHeight="1">
      <c r="A920" s="113" t="s">
        <v>638</v>
      </c>
      <c r="B920" s="110"/>
      <c r="C920" s="110"/>
      <c r="D920" s="125"/>
      <c r="F920" s="33"/>
      <c r="H920" s="33"/>
    </row>
    <row r="921" spans="1:8" ht="19.5" customHeight="1">
      <c r="A921" s="113" t="s">
        <v>639</v>
      </c>
      <c r="B921" s="110"/>
      <c r="C921" s="110"/>
      <c r="D921" s="125"/>
      <c r="F921" s="33"/>
      <c r="H921" s="33"/>
    </row>
    <row r="922" spans="1:8" ht="19.5" customHeight="1">
      <c r="A922" s="113" t="s">
        <v>640</v>
      </c>
      <c r="B922" s="110">
        <v>1494</v>
      </c>
      <c r="C922" s="110">
        <v>1300</v>
      </c>
      <c r="D922" s="125">
        <f>ROUND(C922*100/B922,1)</f>
        <v>87</v>
      </c>
      <c r="F922" s="33"/>
      <c r="H922" s="33"/>
    </row>
    <row r="923" spans="1:8" ht="19.5" customHeight="1">
      <c r="A923" s="113" t="s">
        <v>554</v>
      </c>
      <c r="B923" s="110"/>
      <c r="C923" s="110"/>
      <c r="D923" s="125"/>
      <c r="F923" s="33"/>
      <c r="H923" s="33"/>
    </row>
    <row r="924" spans="1:8" ht="19.5" customHeight="1">
      <c r="A924" s="113" t="s">
        <v>555</v>
      </c>
      <c r="B924" s="110">
        <v>10</v>
      </c>
      <c r="C924" s="110"/>
      <c r="D924" s="125"/>
      <c r="F924" s="33"/>
      <c r="H924" s="33"/>
    </row>
    <row r="925" spans="1:8" ht="19.5" customHeight="1">
      <c r="A925" s="113" t="s">
        <v>556</v>
      </c>
      <c r="B925" s="110"/>
      <c r="C925" s="110"/>
      <c r="D925" s="125"/>
      <c r="F925" s="33"/>
      <c r="H925" s="33"/>
    </row>
    <row r="926" spans="1:8" ht="19.5" customHeight="1">
      <c r="A926" s="113" t="s">
        <v>641</v>
      </c>
      <c r="B926" s="110">
        <v>873</v>
      </c>
      <c r="C926" s="110">
        <v>800</v>
      </c>
      <c r="D926" s="125">
        <f>ROUND(C926*100/B926,1)</f>
        <v>91.6</v>
      </c>
      <c r="F926" s="33"/>
      <c r="H926" s="33"/>
    </row>
    <row r="927" spans="1:8" ht="19.5" customHeight="1">
      <c r="A927" s="113" t="s">
        <v>642</v>
      </c>
      <c r="B927" s="110">
        <v>510</v>
      </c>
      <c r="C927" s="110">
        <v>500</v>
      </c>
      <c r="D927" s="125">
        <f>ROUND(C927*100/B927,1)</f>
        <v>98</v>
      </c>
      <c r="F927" s="33"/>
      <c r="H927" s="33"/>
    </row>
    <row r="928" spans="1:8" ht="19.5" customHeight="1">
      <c r="A928" s="113" t="s">
        <v>643</v>
      </c>
      <c r="B928" s="110"/>
      <c r="C928" s="110"/>
      <c r="D928" s="125"/>
      <c r="F928" s="33"/>
      <c r="H928" s="33"/>
    </row>
    <row r="929" spans="1:8" ht="19.5" customHeight="1">
      <c r="A929" s="113" t="s">
        <v>644</v>
      </c>
      <c r="B929" s="110"/>
      <c r="C929" s="110"/>
      <c r="D929" s="125"/>
      <c r="F929" s="33"/>
      <c r="H929" s="33"/>
    </row>
    <row r="930" spans="1:8" ht="19.5" customHeight="1">
      <c r="A930" s="113" t="s">
        <v>645</v>
      </c>
      <c r="B930" s="110"/>
      <c r="C930" s="110"/>
      <c r="D930" s="125"/>
      <c r="F930" s="33"/>
      <c r="H930" s="33"/>
    </row>
    <row r="931" spans="1:8" ht="19.5" customHeight="1">
      <c r="A931" s="113" t="s">
        <v>646</v>
      </c>
      <c r="B931" s="110"/>
      <c r="C931" s="110"/>
      <c r="D931" s="125"/>
      <c r="F931" s="33"/>
      <c r="H931" s="33"/>
    </row>
    <row r="932" spans="1:8" ht="19.5" customHeight="1">
      <c r="A932" s="113" t="s">
        <v>647</v>
      </c>
      <c r="B932" s="110">
        <v>101</v>
      </c>
      <c r="C932" s="110"/>
      <c r="D932" s="125"/>
      <c r="F932" s="33"/>
      <c r="H932" s="33"/>
    </row>
    <row r="933" spans="1:8" ht="19.5" customHeight="1">
      <c r="A933" s="113" t="s">
        <v>648</v>
      </c>
      <c r="B933" s="110">
        <v>1229</v>
      </c>
      <c r="C933" s="110"/>
      <c r="D933" s="125"/>
      <c r="F933" s="33"/>
      <c r="H933" s="33"/>
    </row>
    <row r="934" spans="1:8" ht="19.5" customHeight="1">
      <c r="A934" s="113" t="s">
        <v>649</v>
      </c>
      <c r="B934" s="110">
        <v>49</v>
      </c>
      <c r="C934" s="110"/>
      <c r="D934" s="125"/>
      <c r="F934" s="33"/>
      <c r="H934" s="33"/>
    </row>
    <row r="935" spans="1:8" ht="19.5" customHeight="1">
      <c r="A935" s="113" t="s">
        <v>650</v>
      </c>
      <c r="B935" s="110">
        <v>1180</v>
      </c>
      <c r="C935" s="110"/>
      <c r="D935" s="125"/>
      <c r="F935" s="33"/>
      <c r="H935" s="33"/>
    </row>
    <row r="936" spans="1:8" ht="19.5" customHeight="1">
      <c r="A936" s="113" t="s">
        <v>651</v>
      </c>
      <c r="B936" s="110"/>
      <c r="C936" s="110"/>
      <c r="D936" s="125"/>
      <c r="F936" s="33"/>
      <c r="H936" s="33"/>
    </row>
    <row r="937" spans="1:8" ht="19.5" customHeight="1">
      <c r="A937" s="113" t="s">
        <v>652</v>
      </c>
      <c r="B937" s="110"/>
      <c r="C937" s="110"/>
      <c r="D937" s="125"/>
      <c r="F937" s="33"/>
      <c r="H937" s="33"/>
    </row>
    <row r="938" spans="1:8" ht="19.5" customHeight="1">
      <c r="A938" s="113" t="s">
        <v>653</v>
      </c>
      <c r="B938" s="110"/>
      <c r="C938" s="110"/>
      <c r="D938" s="125"/>
      <c r="F938" s="33"/>
      <c r="H938" s="33"/>
    </row>
    <row r="939" spans="1:8" ht="19.5" customHeight="1">
      <c r="A939" s="113" t="s">
        <v>654</v>
      </c>
      <c r="B939" s="110">
        <v>4703</v>
      </c>
      <c r="C939" s="110">
        <v>3500</v>
      </c>
      <c r="D939" s="125">
        <f>ROUND(C939*100/B939,1)</f>
        <v>74.4</v>
      </c>
      <c r="F939" s="33"/>
      <c r="H939" s="33"/>
    </row>
    <row r="940" spans="1:8" ht="19.5" customHeight="1">
      <c r="A940" s="113" t="s">
        <v>655</v>
      </c>
      <c r="B940" s="110">
        <v>3375</v>
      </c>
      <c r="C940" s="110">
        <v>2000</v>
      </c>
      <c r="D940" s="125">
        <f>ROUND(C940*100/B940,1)</f>
        <v>59.3</v>
      </c>
      <c r="F940" s="33"/>
      <c r="H940" s="33"/>
    </row>
    <row r="941" spans="1:8" ht="19.5" customHeight="1">
      <c r="A941" s="113" t="s">
        <v>1202</v>
      </c>
      <c r="B941" s="110"/>
      <c r="C941" s="110"/>
      <c r="D941" s="125"/>
      <c r="F941" s="33"/>
      <c r="H941" s="33"/>
    </row>
    <row r="942" spans="1:8" ht="19.5" customHeight="1">
      <c r="A942" s="113" t="s">
        <v>656</v>
      </c>
      <c r="B942" s="110">
        <v>1307</v>
      </c>
      <c r="C942" s="110">
        <v>1500</v>
      </c>
      <c r="D942" s="125">
        <f>ROUND(C942*100/B942,1)</f>
        <v>114.8</v>
      </c>
      <c r="F942" s="33"/>
      <c r="H942" s="33"/>
    </row>
    <row r="943" spans="1:8" ht="19.5" customHeight="1">
      <c r="A943" s="113" t="s">
        <v>657</v>
      </c>
      <c r="B943" s="110"/>
      <c r="C943" s="110"/>
      <c r="D943" s="125"/>
      <c r="F943" s="33"/>
      <c r="H943" s="33"/>
    </row>
    <row r="944" spans="1:8" ht="19.5" customHeight="1">
      <c r="A944" s="113" t="s">
        <v>658</v>
      </c>
      <c r="B944" s="110"/>
      <c r="C944" s="110"/>
      <c r="D944" s="125"/>
      <c r="F944" s="33"/>
      <c r="H944" s="33"/>
    </row>
    <row r="945" spans="1:8" ht="19.5" customHeight="1">
      <c r="A945" s="113" t="s">
        <v>659</v>
      </c>
      <c r="B945" s="110">
        <v>21</v>
      </c>
      <c r="C945" s="110"/>
      <c r="D945" s="125"/>
      <c r="F945" s="33"/>
      <c r="H945" s="33"/>
    </row>
    <row r="946" spans="1:8" ht="19.5" customHeight="1">
      <c r="A946" s="113" t="s">
        <v>1203</v>
      </c>
      <c r="B946" s="110">
        <v>845</v>
      </c>
      <c r="C946" s="110">
        <v>1033</v>
      </c>
      <c r="D946" s="125">
        <f>ROUND(C946*100/B946,1)</f>
        <v>122.2</v>
      </c>
      <c r="F946" s="33"/>
      <c r="H946" s="33"/>
    </row>
    <row r="947" spans="1:8" ht="19.5" customHeight="1">
      <c r="A947" s="113" t="s">
        <v>1309</v>
      </c>
      <c r="B947" s="110"/>
      <c r="C947" s="110"/>
      <c r="D947" s="125"/>
      <c r="F947" s="33"/>
      <c r="H947" s="33"/>
    </row>
    <row r="948" spans="1:8" ht="19.5" customHeight="1">
      <c r="A948" s="113" t="s">
        <v>1310</v>
      </c>
      <c r="B948" s="110">
        <v>120</v>
      </c>
      <c r="C948" s="110">
        <v>100</v>
      </c>
      <c r="D948" s="125">
        <f>ROUND(C948*100/B948,1)</f>
        <v>83.3</v>
      </c>
      <c r="F948" s="33"/>
      <c r="H948" s="33"/>
    </row>
    <row r="949" spans="1:8" ht="19.5" customHeight="1">
      <c r="A949" s="113" t="s">
        <v>1204</v>
      </c>
      <c r="B949" s="110">
        <v>556</v>
      </c>
      <c r="C949" s="110">
        <v>400</v>
      </c>
      <c r="D949" s="125">
        <f>ROUND(C949*100/B949,1)</f>
        <v>71.9</v>
      </c>
      <c r="F949" s="33"/>
      <c r="H949" s="33"/>
    </row>
    <row r="950" spans="1:8" ht="19.5" customHeight="1">
      <c r="A950" s="113" t="s">
        <v>1311</v>
      </c>
      <c r="B950" s="110">
        <v>169</v>
      </c>
      <c r="C950" s="110">
        <v>100</v>
      </c>
      <c r="D950" s="125">
        <f>ROUND(C950*100/B950,1)</f>
        <v>59.2</v>
      </c>
      <c r="F950" s="33"/>
      <c r="H950" s="33"/>
    </row>
    <row r="951" spans="1:8" ht="19.5" customHeight="1">
      <c r="A951" s="113" t="s">
        <v>1312</v>
      </c>
      <c r="B951" s="110"/>
      <c r="C951" s="110"/>
      <c r="D951" s="125"/>
      <c r="F951" s="33"/>
      <c r="H951" s="33"/>
    </row>
    <row r="952" spans="1:8" ht="19.5" customHeight="1">
      <c r="A952" s="113" t="s">
        <v>1205</v>
      </c>
      <c r="B952" s="110"/>
      <c r="C952" s="110">
        <v>433</v>
      </c>
      <c r="D952" s="125"/>
      <c r="F952" s="33"/>
      <c r="H952" s="33"/>
    </row>
    <row r="953" spans="1:8" ht="19.5" customHeight="1">
      <c r="A953" s="113" t="s">
        <v>1206</v>
      </c>
      <c r="B953" s="110">
        <v>4067</v>
      </c>
      <c r="C953" s="110">
        <v>3500</v>
      </c>
      <c r="D953" s="125">
        <f>ROUND(C953*100/B953,1)</f>
        <v>86.1</v>
      </c>
      <c r="F953" s="33"/>
      <c r="H953" s="33"/>
    </row>
    <row r="954" spans="1:8" ht="19.5" customHeight="1">
      <c r="A954" s="113" t="s">
        <v>1207</v>
      </c>
      <c r="B954" s="110"/>
      <c r="C954" s="110"/>
      <c r="D954" s="125"/>
      <c r="F954" s="33"/>
      <c r="H954" s="33"/>
    </row>
    <row r="955" spans="1:8" ht="19.5" customHeight="1">
      <c r="A955" s="113" t="s">
        <v>1208</v>
      </c>
      <c r="B955" s="110">
        <v>4067</v>
      </c>
      <c r="C955" s="110">
        <v>3500</v>
      </c>
      <c r="D955" s="125">
        <f>ROUND(C955*100/B955,1)</f>
        <v>86.1</v>
      </c>
      <c r="F955" s="33"/>
      <c r="H955" s="33"/>
    </row>
    <row r="956" spans="1:8" ht="19.5" customHeight="1">
      <c r="A956" s="113" t="s">
        <v>1209</v>
      </c>
      <c r="B956" s="110"/>
      <c r="C956" s="110"/>
      <c r="D956" s="125"/>
      <c r="F956" s="33"/>
      <c r="H956" s="33"/>
    </row>
    <row r="957" spans="1:8" ht="19.5" customHeight="1">
      <c r="A957" s="113" t="s">
        <v>660</v>
      </c>
      <c r="B957" s="110"/>
      <c r="C957" s="110"/>
      <c r="D957" s="125"/>
      <c r="F957" s="33"/>
      <c r="H957" s="33"/>
    </row>
    <row r="958" spans="1:8" ht="19.5" customHeight="1">
      <c r="A958" s="113" t="s">
        <v>661</v>
      </c>
      <c r="B958" s="110"/>
      <c r="C958" s="110"/>
      <c r="D958" s="125"/>
      <c r="F958" s="33"/>
      <c r="H958" s="33"/>
    </row>
    <row r="959" spans="1:8" ht="19.5" customHeight="1">
      <c r="A959" s="113" t="s">
        <v>662</v>
      </c>
      <c r="B959" s="110"/>
      <c r="C959" s="110"/>
      <c r="D959" s="125"/>
      <c r="F959" s="33"/>
      <c r="H959" s="33"/>
    </row>
    <row r="960" spans="1:8" ht="19.5" customHeight="1">
      <c r="A960" s="113" t="s">
        <v>1210</v>
      </c>
      <c r="B960" s="110">
        <v>9472</v>
      </c>
      <c r="C960" s="110">
        <v>12796</v>
      </c>
      <c r="D960" s="125">
        <f>ROUND(C960*100/B960,1)</f>
        <v>135.1</v>
      </c>
      <c r="F960" s="33"/>
      <c r="H960" s="33"/>
    </row>
    <row r="961" spans="1:8" ht="19.5" customHeight="1">
      <c r="A961" s="113" t="s">
        <v>663</v>
      </c>
      <c r="B961" s="110">
        <v>6282</v>
      </c>
      <c r="C961" s="110">
        <v>10096</v>
      </c>
      <c r="D961" s="125">
        <f>ROUND(C961*100/B961,1)</f>
        <v>160.7</v>
      </c>
      <c r="F961" s="33"/>
      <c r="H961" s="33"/>
    </row>
    <row r="962" spans="1:8" ht="19.5" customHeight="1">
      <c r="A962" s="113" t="s">
        <v>554</v>
      </c>
      <c r="B962" s="110">
        <v>193</v>
      </c>
      <c r="C962" s="110">
        <v>100</v>
      </c>
      <c r="D962" s="125">
        <f>ROUND(C962*100/B962,1)</f>
        <v>51.8</v>
      </c>
      <c r="F962" s="33"/>
      <c r="H962" s="33"/>
    </row>
    <row r="963" spans="1:8" ht="19.5" customHeight="1">
      <c r="A963" s="113" t="s">
        <v>555</v>
      </c>
      <c r="B963" s="110">
        <v>98</v>
      </c>
      <c r="C963" s="110"/>
      <c r="D963" s="125"/>
      <c r="F963" s="33"/>
      <c r="H963" s="33"/>
    </row>
    <row r="964" spans="1:8" ht="19.5" customHeight="1">
      <c r="A964" s="113" t="s">
        <v>556</v>
      </c>
      <c r="B964" s="110"/>
      <c r="C964" s="110"/>
      <c r="D964" s="125"/>
      <c r="F964" s="33"/>
      <c r="H964" s="33"/>
    </row>
    <row r="965" spans="1:8" ht="19.5" customHeight="1">
      <c r="A965" s="113" t="s">
        <v>1313</v>
      </c>
      <c r="B965" s="110">
        <v>2864</v>
      </c>
      <c r="C965" s="110">
        <v>6796</v>
      </c>
      <c r="D965" s="125">
        <f>ROUND(C965*100/B965,1)</f>
        <v>237.3</v>
      </c>
      <c r="F965" s="33"/>
      <c r="H965" s="33"/>
    </row>
    <row r="966" spans="1:8" ht="19.5" customHeight="1">
      <c r="A966" s="113" t="s">
        <v>664</v>
      </c>
      <c r="B966" s="110">
        <v>353</v>
      </c>
      <c r="C966" s="110">
        <v>500</v>
      </c>
      <c r="D966" s="125">
        <f>ROUND(C966*100/B966,1)</f>
        <v>141.6</v>
      </c>
      <c r="F966" s="33"/>
      <c r="H966" s="33"/>
    </row>
    <row r="967" spans="1:8" ht="19.5" customHeight="1">
      <c r="A967" s="113" t="s">
        <v>1314</v>
      </c>
      <c r="B967" s="110"/>
      <c r="C967" s="110"/>
      <c r="D967" s="125"/>
      <c r="F967" s="33"/>
      <c r="H967" s="33"/>
    </row>
    <row r="968" spans="1:8" ht="19.5" customHeight="1">
      <c r="A968" s="113" t="s">
        <v>665</v>
      </c>
      <c r="B968" s="110"/>
      <c r="C968" s="110"/>
      <c r="D968" s="125"/>
      <c r="F968" s="33"/>
      <c r="H968" s="33"/>
    </row>
    <row r="969" spans="1:8" ht="19.5" customHeight="1">
      <c r="A969" s="113" t="s">
        <v>666</v>
      </c>
      <c r="B969" s="110">
        <v>6</v>
      </c>
      <c r="C969" s="110"/>
      <c r="D969" s="125"/>
      <c r="F969" s="33"/>
      <c r="H969" s="33"/>
    </row>
    <row r="970" spans="1:8" ht="19.5" customHeight="1">
      <c r="A970" s="113" t="s">
        <v>667</v>
      </c>
      <c r="B970" s="110"/>
      <c r="C970" s="110"/>
      <c r="D970" s="125"/>
      <c r="F970" s="33"/>
      <c r="H970" s="33"/>
    </row>
    <row r="971" spans="1:8" ht="19.5" customHeight="1">
      <c r="A971" s="113" t="s">
        <v>668</v>
      </c>
      <c r="B971" s="110"/>
      <c r="C971" s="110"/>
      <c r="D971" s="125"/>
      <c r="F971" s="33"/>
      <c r="H971" s="33"/>
    </row>
    <row r="972" spans="1:8" ht="19.5" customHeight="1">
      <c r="A972" s="113" t="s">
        <v>669</v>
      </c>
      <c r="B972" s="110"/>
      <c r="C972" s="110"/>
      <c r="D972" s="125"/>
      <c r="F972" s="33"/>
      <c r="H972" s="33"/>
    </row>
    <row r="973" spans="1:8" ht="19.5" customHeight="1">
      <c r="A973" s="113" t="s">
        <v>670</v>
      </c>
      <c r="B973" s="110"/>
      <c r="C973" s="110"/>
      <c r="D973" s="125"/>
      <c r="F973" s="33"/>
      <c r="H973" s="33"/>
    </row>
    <row r="974" spans="1:8" ht="19.5" customHeight="1">
      <c r="A974" s="113" t="s">
        <v>671</v>
      </c>
      <c r="B974" s="110"/>
      <c r="C974" s="110"/>
      <c r="D974" s="125"/>
      <c r="F974" s="33"/>
      <c r="H974" s="33"/>
    </row>
    <row r="975" spans="1:8" ht="19.5" customHeight="1">
      <c r="A975" s="113" t="s">
        <v>672</v>
      </c>
      <c r="B975" s="110"/>
      <c r="C975" s="110"/>
      <c r="D975" s="125"/>
      <c r="F975" s="33"/>
      <c r="H975" s="33"/>
    </row>
    <row r="976" spans="1:8" ht="19.5" customHeight="1">
      <c r="A976" s="113" t="s">
        <v>673</v>
      </c>
      <c r="B976" s="110"/>
      <c r="C976" s="110"/>
      <c r="D976" s="125"/>
      <c r="F976" s="33"/>
      <c r="H976" s="33"/>
    </row>
    <row r="977" spans="1:8" ht="19.5" customHeight="1">
      <c r="A977" s="113" t="s">
        <v>674</v>
      </c>
      <c r="B977" s="110"/>
      <c r="C977" s="110"/>
      <c r="D977" s="125"/>
      <c r="F977" s="33"/>
      <c r="H977" s="33"/>
    </row>
    <row r="978" spans="1:8" ht="19.5" customHeight="1">
      <c r="A978" s="113" t="s">
        <v>675</v>
      </c>
      <c r="B978" s="110"/>
      <c r="C978" s="110"/>
      <c r="D978" s="125"/>
      <c r="F978" s="33"/>
      <c r="H978" s="33"/>
    </row>
    <row r="979" spans="1:8" ht="19.5" customHeight="1">
      <c r="A979" s="113" t="s">
        <v>676</v>
      </c>
      <c r="B979" s="110"/>
      <c r="C979" s="110"/>
      <c r="D979" s="125"/>
      <c r="F979" s="33"/>
      <c r="H979" s="33"/>
    </row>
    <row r="980" spans="1:8" ht="19.5" customHeight="1">
      <c r="A980" s="113" t="s">
        <v>677</v>
      </c>
      <c r="B980" s="110"/>
      <c r="C980" s="110"/>
      <c r="D980" s="125"/>
      <c r="F980" s="33"/>
      <c r="H980" s="33"/>
    </row>
    <row r="981" spans="1:8" ht="19.5" customHeight="1">
      <c r="A981" s="113" t="s">
        <v>678</v>
      </c>
      <c r="B981" s="110">
        <v>60</v>
      </c>
      <c r="C981" s="110"/>
      <c r="D981" s="125"/>
      <c r="F981" s="33"/>
      <c r="H981" s="33"/>
    </row>
    <row r="982" spans="1:8" ht="19.5" customHeight="1">
      <c r="A982" s="113" t="s">
        <v>679</v>
      </c>
      <c r="B982" s="110">
        <v>2708</v>
      </c>
      <c r="C982" s="110">
        <v>2700</v>
      </c>
      <c r="D982" s="125">
        <f>ROUND(C982*100/B982,1)</f>
        <v>99.7</v>
      </c>
      <c r="F982" s="33"/>
      <c r="H982" s="33"/>
    </row>
    <row r="983" spans="1:8" ht="19.5" customHeight="1">
      <c r="A983" s="113" t="s">
        <v>680</v>
      </c>
      <c r="B983" s="110"/>
      <c r="C983" s="110"/>
      <c r="D983" s="125"/>
      <c r="F983" s="33"/>
      <c r="H983" s="33"/>
    </row>
    <row r="984" spans="1:8" ht="19.5" customHeight="1">
      <c r="A984" s="113" t="s">
        <v>681</v>
      </c>
      <c r="B984" s="110">
        <v>2226</v>
      </c>
      <c r="C984" s="110">
        <v>2000</v>
      </c>
      <c r="D984" s="125">
        <f>ROUND(C984*100/B984,1)</f>
        <v>89.8</v>
      </c>
      <c r="F984" s="33"/>
      <c r="H984" s="33"/>
    </row>
    <row r="985" spans="1:8" ht="19.5" customHeight="1">
      <c r="A985" s="113" t="s">
        <v>554</v>
      </c>
      <c r="B985" s="110"/>
      <c r="C985" s="110"/>
      <c r="D985" s="125"/>
      <c r="F985" s="33"/>
      <c r="H985" s="33"/>
    </row>
    <row r="986" spans="1:8" ht="19.5" customHeight="1">
      <c r="A986" s="113" t="s">
        <v>555</v>
      </c>
      <c r="B986" s="110">
        <v>42</v>
      </c>
      <c r="C986" s="110"/>
      <c r="D986" s="125"/>
      <c r="F986" s="33"/>
      <c r="H986" s="33"/>
    </row>
    <row r="987" spans="1:8" ht="19.5" customHeight="1">
      <c r="A987" s="113" t="s">
        <v>556</v>
      </c>
      <c r="B987" s="110"/>
      <c r="C987" s="110"/>
      <c r="D987" s="125"/>
      <c r="F987" s="33"/>
      <c r="H987" s="33"/>
    </row>
    <row r="988" spans="1:8" ht="19.5" customHeight="1">
      <c r="A988" s="113" t="s">
        <v>682</v>
      </c>
      <c r="B988" s="110">
        <v>2184</v>
      </c>
      <c r="C988" s="110">
        <v>2000</v>
      </c>
      <c r="D988" s="125">
        <f>ROUND(C988*100/B988,1)</f>
        <v>91.6</v>
      </c>
      <c r="F988" s="33"/>
      <c r="H988" s="33"/>
    </row>
    <row r="989" spans="1:8" ht="19.5" customHeight="1">
      <c r="A989" s="113" t="s">
        <v>683</v>
      </c>
      <c r="B989" s="110"/>
      <c r="C989" s="110"/>
      <c r="D989" s="125"/>
      <c r="F989" s="33"/>
      <c r="H989" s="33"/>
    </row>
    <row r="990" spans="1:8" ht="19.5" customHeight="1">
      <c r="A990" s="113" t="s">
        <v>684</v>
      </c>
      <c r="B990" s="110"/>
      <c r="C990" s="110"/>
      <c r="D990" s="125"/>
      <c r="F990" s="33"/>
      <c r="H990" s="33"/>
    </row>
    <row r="991" spans="1:8" ht="19.5" customHeight="1">
      <c r="A991" s="113" t="s">
        <v>685</v>
      </c>
      <c r="B991" s="110"/>
      <c r="C991" s="110"/>
      <c r="D991" s="125"/>
      <c r="F991" s="33"/>
      <c r="H991" s="33"/>
    </row>
    <row r="992" spans="1:8" ht="19.5" customHeight="1">
      <c r="A992" s="113" t="s">
        <v>686</v>
      </c>
      <c r="B992" s="110"/>
      <c r="C992" s="110"/>
      <c r="D992" s="125"/>
      <c r="F992" s="33"/>
      <c r="H992" s="33"/>
    </row>
    <row r="993" spans="1:8" ht="19.5" customHeight="1">
      <c r="A993" s="113" t="s">
        <v>687</v>
      </c>
      <c r="B993" s="110"/>
      <c r="C993" s="110"/>
      <c r="D993" s="125"/>
      <c r="F993" s="33"/>
      <c r="H993" s="33"/>
    </row>
    <row r="994" spans="1:8" ht="19.5" customHeight="1">
      <c r="A994" s="113" t="s">
        <v>688</v>
      </c>
      <c r="B994" s="110"/>
      <c r="C994" s="110"/>
      <c r="D994" s="125"/>
      <c r="F994" s="33"/>
      <c r="H994" s="33"/>
    </row>
    <row r="995" spans="1:8" ht="19.5" customHeight="1">
      <c r="A995" s="113" t="s">
        <v>554</v>
      </c>
      <c r="B995" s="110"/>
      <c r="C995" s="110"/>
      <c r="D995" s="125"/>
      <c r="F995" s="33"/>
      <c r="H995" s="33"/>
    </row>
    <row r="996" spans="1:8" ht="19.5" customHeight="1">
      <c r="A996" s="113" t="s">
        <v>555</v>
      </c>
      <c r="B996" s="110"/>
      <c r="C996" s="110"/>
      <c r="D996" s="125"/>
      <c r="F996" s="33"/>
      <c r="H996" s="33"/>
    </row>
    <row r="997" spans="1:8" ht="19.5" customHeight="1">
      <c r="A997" s="113" t="s">
        <v>556</v>
      </c>
      <c r="B997" s="110"/>
      <c r="C997" s="110"/>
      <c r="D997" s="125"/>
      <c r="F997" s="33"/>
      <c r="H997" s="33"/>
    </row>
    <row r="998" spans="1:8" ht="19.5" customHeight="1">
      <c r="A998" s="113" t="s">
        <v>689</v>
      </c>
      <c r="B998" s="110"/>
      <c r="C998" s="110"/>
      <c r="D998" s="125"/>
      <c r="F998" s="33"/>
      <c r="H998" s="33"/>
    </row>
    <row r="999" spans="1:8" ht="19.5" customHeight="1">
      <c r="A999" s="113" t="s">
        <v>690</v>
      </c>
      <c r="B999" s="110"/>
      <c r="C999" s="110"/>
      <c r="D999" s="125"/>
      <c r="F999" s="33"/>
      <c r="H999" s="33"/>
    </row>
    <row r="1000" spans="1:8" ht="19.5" customHeight="1">
      <c r="A1000" s="113" t="s">
        <v>691</v>
      </c>
      <c r="B1000" s="110"/>
      <c r="C1000" s="110"/>
      <c r="D1000" s="125"/>
      <c r="F1000" s="33"/>
      <c r="H1000" s="33"/>
    </row>
    <row r="1001" spans="1:8" ht="19.5" customHeight="1">
      <c r="A1001" s="113" t="s">
        <v>692</v>
      </c>
      <c r="B1001" s="110"/>
      <c r="C1001" s="110"/>
      <c r="D1001" s="125"/>
      <c r="F1001" s="33"/>
      <c r="H1001" s="33"/>
    </row>
    <row r="1002" spans="1:8" ht="19.5" customHeight="1">
      <c r="A1002" s="113" t="s">
        <v>693</v>
      </c>
      <c r="B1002" s="110"/>
      <c r="C1002" s="110"/>
      <c r="D1002" s="125"/>
      <c r="F1002" s="33"/>
      <c r="H1002" s="33"/>
    </row>
    <row r="1003" spans="1:8" ht="19.5" customHeight="1">
      <c r="A1003" s="113" t="s">
        <v>694</v>
      </c>
      <c r="B1003" s="110"/>
      <c r="C1003" s="110"/>
      <c r="D1003" s="125"/>
      <c r="F1003" s="33"/>
      <c r="H1003" s="33"/>
    </row>
    <row r="1004" spans="1:8" ht="19.5" customHeight="1">
      <c r="A1004" s="113" t="s">
        <v>1211</v>
      </c>
      <c r="B1004" s="110">
        <v>964</v>
      </c>
      <c r="C1004" s="110">
        <v>700</v>
      </c>
      <c r="D1004" s="125">
        <f>ROUND(C1004*100/B1004,1)</f>
        <v>72.6</v>
      </c>
      <c r="F1004" s="33"/>
      <c r="H1004" s="33"/>
    </row>
    <row r="1005" spans="1:8" ht="19.5" customHeight="1">
      <c r="A1005" s="113" t="s">
        <v>695</v>
      </c>
      <c r="B1005" s="110"/>
      <c r="C1005" s="110"/>
      <c r="D1005" s="125"/>
      <c r="F1005" s="33"/>
      <c r="H1005" s="33"/>
    </row>
    <row r="1006" spans="1:8" ht="19.5" customHeight="1">
      <c r="A1006" s="113" t="s">
        <v>696</v>
      </c>
      <c r="B1006" s="110">
        <v>413</v>
      </c>
      <c r="C1006" s="110">
        <v>400</v>
      </c>
      <c r="D1006" s="125">
        <f>ROUND(C1006*100/B1006,1)</f>
        <v>96.9</v>
      </c>
      <c r="F1006" s="33"/>
      <c r="H1006" s="33"/>
    </row>
    <row r="1007" spans="1:8" ht="19.5" customHeight="1">
      <c r="A1007" s="113" t="s">
        <v>697</v>
      </c>
      <c r="B1007" s="110">
        <v>551</v>
      </c>
      <c r="C1007" s="110">
        <v>300</v>
      </c>
      <c r="D1007" s="125">
        <f>ROUND(C1007*100/B1007,1)</f>
        <v>54.4</v>
      </c>
      <c r="F1007" s="33"/>
      <c r="H1007" s="33"/>
    </row>
    <row r="1008" spans="1:8" ht="19.5" customHeight="1">
      <c r="A1008" s="113" t="s">
        <v>1212</v>
      </c>
      <c r="B1008" s="110"/>
      <c r="C1008" s="110"/>
      <c r="D1008" s="125"/>
      <c r="F1008" s="33"/>
      <c r="H1008" s="33"/>
    </row>
    <row r="1009" spans="1:8" ht="19.5" customHeight="1">
      <c r="A1009" s="113" t="s">
        <v>698</v>
      </c>
      <c r="B1009" s="110"/>
      <c r="C1009" s="110"/>
      <c r="D1009" s="125"/>
      <c r="F1009" s="33"/>
      <c r="H1009" s="33"/>
    </row>
    <row r="1010" spans="1:8" ht="19.5" customHeight="1">
      <c r="A1010" s="113" t="s">
        <v>554</v>
      </c>
      <c r="B1010" s="110"/>
      <c r="C1010" s="110"/>
      <c r="D1010" s="125"/>
      <c r="F1010" s="33"/>
      <c r="H1010" s="33"/>
    </row>
    <row r="1011" spans="1:8" ht="19.5" customHeight="1">
      <c r="A1011" s="113" t="s">
        <v>555</v>
      </c>
      <c r="B1011" s="110"/>
      <c r="C1011" s="110"/>
      <c r="D1011" s="125"/>
      <c r="F1011" s="33"/>
      <c r="H1011" s="33"/>
    </row>
    <row r="1012" spans="1:8" ht="19.5" customHeight="1">
      <c r="A1012" s="113" t="s">
        <v>556</v>
      </c>
      <c r="B1012" s="110"/>
      <c r="C1012" s="110"/>
      <c r="D1012" s="125"/>
      <c r="F1012" s="33"/>
      <c r="H1012" s="33"/>
    </row>
    <row r="1013" spans="1:8" ht="19.5" customHeight="1">
      <c r="A1013" s="113" t="s">
        <v>686</v>
      </c>
      <c r="B1013" s="110"/>
      <c r="C1013" s="110"/>
      <c r="D1013" s="125"/>
      <c r="F1013" s="33"/>
      <c r="H1013" s="33"/>
    </row>
    <row r="1014" spans="1:8" ht="19.5" customHeight="1">
      <c r="A1014" s="113" t="s">
        <v>699</v>
      </c>
      <c r="B1014" s="110"/>
      <c r="C1014" s="110"/>
      <c r="D1014" s="125"/>
      <c r="F1014" s="33"/>
      <c r="H1014" s="33"/>
    </row>
    <row r="1015" spans="1:8" ht="19.5" customHeight="1">
      <c r="A1015" s="113" t="s">
        <v>700</v>
      </c>
      <c r="B1015" s="110"/>
      <c r="C1015" s="110"/>
      <c r="D1015" s="125"/>
      <c r="F1015" s="33"/>
      <c r="H1015" s="33"/>
    </row>
    <row r="1016" spans="1:8" ht="19.5" customHeight="1">
      <c r="A1016" s="113" t="s">
        <v>701</v>
      </c>
      <c r="B1016" s="110"/>
      <c r="C1016" s="110"/>
      <c r="D1016" s="125"/>
      <c r="F1016" s="33"/>
      <c r="H1016" s="33"/>
    </row>
    <row r="1017" spans="1:8" ht="19.5" customHeight="1">
      <c r="A1017" s="113" t="s">
        <v>702</v>
      </c>
      <c r="B1017" s="110"/>
      <c r="C1017" s="110"/>
      <c r="D1017" s="125"/>
      <c r="F1017" s="33"/>
      <c r="H1017" s="33"/>
    </row>
    <row r="1018" spans="1:8" ht="19.5" customHeight="1">
      <c r="A1018" s="113" t="s">
        <v>703</v>
      </c>
      <c r="B1018" s="110"/>
      <c r="C1018" s="110"/>
      <c r="D1018" s="125"/>
      <c r="F1018" s="33"/>
      <c r="H1018" s="33"/>
    </row>
    <row r="1019" spans="1:8" ht="19.5" customHeight="1">
      <c r="A1019" s="113" t="s">
        <v>1213</v>
      </c>
      <c r="B1019" s="110"/>
      <c r="C1019" s="110"/>
      <c r="D1019" s="125"/>
      <c r="F1019" s="33"/>
      <c r="H1019" s="33"/>
    </row>
    <row r="1020" spans="1:8" ht="19.5" customHeight="1">
      <c r="A1020" s="113" t="s">
        <v>704</v>
      </c>
      <c r="B1020" s="110"/>
      <c r="C1020" s="110"/>
      <c r="D1020" s="125"/>
      <c r="F1020" s="33"/>
      <c r="H1020" s="33"/>
    </row>
    <row r="1021" spans="1:8" ht="19.5" customHeight="1">
      <c r="A1021" s="113" t="s">
        <v>705</v>
      </c>
      <c r="B1021" s="110"/>
      <c r="C1021" s="110"/>
      <c r="D1021" s="125"/>
      <c r="F1021" s="33"/>
      <c r="H1021" s="33"/>
    </row>
    <row r="1022" spans="1:8" ht="19.5" customHeight="1">
      <c r="A1022" s="113" t="s">
        <v>706</v>
      </c>
      <c r="B1022" s="110"/>
      <c r="C1022" s="110"/>
      <c r="D1022" s="125"/>
      <c r="F1022" s="33"/>
      <c r="H1022" s="33"/>
    </row>
    <row r="1023" spans="1:8" ht="19.5" customHeight="1">
      <c r="A1023" s="113" t="s">
        <v>707</v>
      </c>
      <c r="B1023" s="110"/>
      <c r="C1023" s="110"/>
      <c r="D1023" s="125"/>
      <c r="F1023" s="33"/>
      <c r="H1023" s="33"/>
    </row>
    <row r="1024" spans="1:8" ht="19.5" customHeight="1">
      <c r="A1024" s="113" t="s">
        <v>1214</v>
      </c>
      <c r="B1024" s="110">
        <v>5703</v>
      </c>
      <c r="C1024" s="110">
        <v>4100</v>
      </c>
      <c r="D1024" s="125">
        <f>ROUND(C1024*100/B1024,1)</f>
        <v>71.9</v>
      </c>
      <c r="F1024" s="33"/>
      <c r="H1024" s="33"/>
    </row>
    <row r="1025" spans="1:8" ht="19.5" customHeight="1">
      <c r="A1025" s="113" t="s">
        <v>1215</v>
      </c>
      <c r="B1025" s="110">
        <v>167</v>
      </c>
      <c r="C1025" s="110"/>
      <c r="D1025" s="125"/>
      <c r="F1025" s="33"/>
      <c r="H1025" s="33"/>
    </row>
    <row r="1026" spans="1:8" ht="19.5" customHeight="1">
      <c r="A1026" s="113" t="s">
        <v>554</v>
      </c>
      <c r="B1026" s="110"/>
      <c r="C1026" s="110"/>
      <c r="D1026" s="125"/>
      <c r="F1026" s="33"/>
      <c r="H1026" s="33"/>
    </row>
    <row r="1027" spans="1:8" ht="19.5" customHeight="1">
      <c r="A1027" s="113" t="s">
        <v>555</v>
      </c>
      <c r="B1027" s="110"/>
      <c r="C1027" s="110"/>
      <c r="D1027" s="125"/>
      <c r="F1027" s="33"/>
      <c r="H1027" s="33"/>
    </row>
    <row r="1028" spans="1:8" ht="19.5" customHeight="1">
      <c r="A1028" s="113" t="s">
        <v>556</v>
      </c>
      <c r="B1028" s="110"/>
      <c r="C1028" s="110"/>
      <c r="D1028" s="125"/>
      <c r="F1028" s="33"/>
      <c r="H1028" s="33"/>
    </row>
    <row r="1029" spans="1:8" ht="19.5" customHeight="1">
      <c r="A1029" s="113" t="s">
        <v>708</v>
      </c>
      <c r="B1029" s="110"/>
      <c r="C1029" s="110"/>
      <c r="D1029" s="125"/>
      <c r="F1029" s="33"/>
      <c r="H1029" s="33"/>
    </row>
    <row r="1030" spans="1:8" ht="19.5" customHeight="1">
      <c r="A1030" s="113" t="s">
        <v>709</v>
      </c>
      <c r="B1030" s="110"/>
      <c r="C1030" s="110"/>
      <c r="D1030" s="125"/>
      <c r="F1030" s="33"/>
      <c r="H1030" s="33"/>
    </row>
    <row r="1031" spans="1:8" ht="19.5" customHeight="1">
      <c r="A1031" s="113" t="s">
        <v>710</v>
      </c>
      <c r="B1031" s="110">
        <v>167</v>
      </c>
      <c r="C1031" s="110"/>
      <c r="D1031" s="125"/>
      <c r="F1031" s="33"/>
      <c r="H1031" s="33"/>
    </row>
    <row r="1032" spans="1:8" ht="19.5" customHeight="1">
      <c r="A1032" s="113" t="s">
        <v>711</v>
      </c>
      <c r="B1032" s="110"/>
      <c r="C1032" s="110"/>
      <c r="D1032" s="125"/>
      <c r="F1032" s="33"/>
      <c r="H1032" s="33"/>
    </row>
    <row r="1033" spans="1:8" ht="19.5" customHeight="1">
      <c r="A1033" s="113" t="s">
        <v>712</v>
      </c>
      <c r="B1033" s="110"/>
      <c r="C1033" s="110"/>
      <c r="D1033" s="125"/>
      <c r="F1033" s="33"/>
      <c r="H1033" s="33"/>
    </row>
    <row r="1034" spans="1:8" ht="19.5" customHeight="1">
      <c r="A1034" s="113" t="s">
        <v>713</v>
      </c>
      <c r="B1034" s="110"/>
      <c r="C1034" s="110"/>
      <c r="D1034" s="125"/>
      <c r="F1034" s="33"/>
      <c r="H1034" s="33"/>
    </row>
    <row r="1035" spans="1:8" ht="19.5" customHeight="1">
      <c r="A1035" s="113" t="s">
        <v>714</v>
      </c>
      <c r="B1035" s="110">
        <v>1520</v>
      </c>
      <c r="C1035" s="110">
        <v>1500</v>
      </c>
      <c r="D1035" s="125">
        <f>ROUND(C1035*100/B1035,1)</f>
        <v>98.7</v>
      </c>
      <c r="F1035" s="33"/>
      <c r="H1035" s="33"/>
    </row>
    <row r="1036" spans="1:8" ht="19.5" customHeight="1">
      <c r="A1036" s="113" t="s">
        <v>554</v>
      </c>
      <c r="B1036" s="110"/>
      <c r="C1036" s="110"/>
      <c r="D1036" s="125"/>
      <c r="F1036" s="33"/>
      <c r="H1036" s="33"/>
    </row>
    <row r="1037" spans="1:8" ht="19.5" customHeight="1">
      <c r="A1037" s="113" t="s">
        <v>555</v>
      </c>
      <c r="B1037" s="110">
        <v>1520</v>
      </c>
      <c r="C1037" s="110">
        <v>1500</v>
      </c>
      <c r="D1037" s="125">
        <f>ROUND(C1037*100/B1037,1)</f>
        <v>98.7</v>
      </c>
      <c r="F1037" s="33"/>
      <c r="H1037" s="33"/>
    </row>
    <row r="1038" spans="1:8" ht="19.5" customHeight="1">
      <c r="A1038" s="113" t="s">
        <v>556</v>
      </c>
      <c r="B1038" s="110"/>
      <c r="C1038" s="110"/>
      <c r="D1038" s="125"/>
      <c r="F1038" s="33"/>
      <c r="H1038" s="33"/>
    </row>
    <row r="1039" spans="1:8" ht="19.5" customHeight="1">
      <c r="A1039" s="113" t="s">
        <v>715</v>
      </c>
      <c r="B1039" s="110"/>
      <c r="C1039" s="110"/>
      <c r="D1039" s="125"/>
      <c r="F1039" s="33"/>
      <c r="H1039" s="33"/>
    </row>
    <row r="1040" spans="1:8" ht="19.5" customHeight="1">
      <c r="A1040" s="113" t="s">
        <v>716</v>
      </c>
      <c r="B1040" s="110"/>
      <c r="C1040" s="110"/>
      <c r="D1040" s="125"/>
      <c r="F1040" s="33"/>
      <c r="H1040" s="33"/>
    </row>
    <row r="1041" spans="1:8" ht="19.5" customHeight="1">
      <c r="A1041" s="113" t="s">
        <v>717</v>
      </c>
      <c r="B1041" s="110"/>
      <c r="C1041" s="110"/>
      <c r="D1041" s="125"/>
      <c r="F1041" s="33"/>
      <c r="H1041" s="33"/>
    </row>
    <row r="1042" spans="1:8" ht="19.5" customHeight="1">
      <c r="A1042" s="113" t="s">
        <v>718</v>
      </c>
      <c r="B1042" s="110"/>
      <c r="C1042" s="110"/>
      <c r="D1042" s="125"/>
      <c r="F1042" s="33"/>
      <c r="H1042" s="33"/>
    </row>
    <row r="1043" spans="1:8" ht="19.5" customHeight="1">
      <c r="A1043" s="113" t="s">
        <v>719</v>
      </c>
      <c r="B1043" s="110"/>
      <c r="C1043" s="110"/>
      <c r="D1043" s="125"/>
      <c r="F1043" s="33"/>
      <c r="H1043" s="33"/>
    </row>
    <row r="1044" spans="1:8" ht="19.5" customHeight="1">
      <c r="A1044" s="113" t="s">
        <v>720</v>
      </c>
      <c r="B1044" s="110"/>
      <c r="C1044" s="110"/>
      <c r="D1044" s="125"/>
      <c r="F1044" s="33"/>
      <c r="H1044" s="33"/>
    </row>
    <row r="1045" spans="1:8" ht="19.5" customHeight="1">
      <c r="A1045" s="113" t="s">
        <v>721</v>
      </c>
      <c r="B1045" s="110"/>
      <c r="C1045" s="110"/>
      <c r="D1045" s="125"/>
      <c r="F1045" s="33"/>
      <c r="H1045" s="33"/>
    </row>
    <row r="1046" spans="1:8" ht="19.5" customHeight="1">
      <c r="A1046" s="113" t="s">
        <v>722</v>
      </c>
      <c r="B1046" s="110"/>
      <c r="C1046" s="110"/>
      <c r="D1046" s="125"/>
      <c r="F1046" s="33"/>
      <c r="H1046" s="33"/>
    </row>
    <row r="1047" spans="1:8" ht="19.5" customHeight="1">
      <c r="A1047" s="113" t="s">
        <v>723</v>
      </c>
      <c r="B1047" s="110"/>
      <c r="C1047" s="110"/>
      <c r="D1047" s="125"/>
      <c r="F1047" s="33"/>
      <c r="H1047" s="33"/>
    </row>
    <row r="1048" spans="1:8" ht="19.5" customHeight="1">
      <c r="A1048" s="113" t="s">
        <v>724</v>
      </c>
      <c r="B1048" s="110"/>
      <c r="C1048" s="110"/>
      <c r="D1048" s="125"/>
      <c r="F1048" s="33"/>
      <c r="H1048" s="33"/>
    </row>
    <row r="1049" spans="1:8" ht="19.5" customHeight="1">
      <c r="A1049" s="113" t="s">
        <v>725</v>
      </c>
      <c r="B1049" s="110"/>
      <c r="C1049" s="110"/>
      <c r="D1049" s="125"/>
      <c r="F1049" s="33"/>
      <c r="H1049" s="33"/>
    </row>
    <row r="1050" spans="1:8" ht="19.5" customHeight="1">
      <c r="A1050" s="113" t="s">
        <v>726</v>
      </c>
      <c r="B1050" s="110"/>
      <c r="C1050" s="110"/>
      <c r="D1050" s="125"/>
      <c r="F1050" s="33"/>
      <c r="H1050" s="33"/>
    </row>
    <row r="1051" spans="1:8" ht="19.5" customHeight="1">
      <c r="A1051" s="113" t="s">
        <v>727</v>
      </c>
      <c r="B1051" s="110"/>
      <c r="C1051" s="110"/>
      <c r="D1051" s="125"/>
      <c r="F1051" s="33"/>
      <c r="H1051" s="33"/>
    </row>
    <row r="1052" spans="1:8" ht="19.5" customHeight="1">
      <c r="A1052" s="113" t="s">
        <v>554</v>
      </c>
      <c r="B1052" s="110"/>
      <c r="C1052" s="110"/>
      <c r="D1052" s="125"/>
      <c r="F1052" s="33"/>
      <c r="H1052" s="33"/>
    </row>
    <row r="1053" spans="1:8" ht="19.5" customHeight="1">
      <c r="A1053" s="113" t="s">
        <v>555</v>
      </c>
      <c r="B1053" s="110"/>
      <c r="C1053" s="110"/>
      <c r="D1053" s="125"/>
      <c r="F1053" s="33"/>
      <c r="H1053" s="33"/>
    </row>
    <row r="1054" spans="1:8" ht="19.5" customHeight="1">
      <c r="A1054" s="113" t="s">
        <v>556</v>
      </c>
      <c r="B1054" s="110"/>
      <c r="C1054" s="110"/>
      <c r="D1054" s="125"/>
      <c r="F1054" s="33"/>
      <c r="H1054" s="33"/>
    </row>
    <row r="1055" spans="1:8" ht="19.5" customHeight="1">
      <c r="A1055" s="113" t="s">
        <v>728</v>
      </c>
      <c r="B1055" s="110"/>
      <c r="C1055" s="110"/>
      <c r="D1055" s="125"/>
      <c r="F1055" s="33"/>
      <c r="H1055" s="33"/>
    </row>
    <row r="1056" spans="1:8" ht="19.5" customHeight="1">
      <c r="A1056" s="113" t="s">
        <v>1216</v>
      </c>
      <c r="B1056" s="110">
        <v>50</v>
      </c>
      <c r="C1056" s="110"/>
      <c r="D1056" s="125"/>
      <c r="F1056" s="33"/>
      <c r="H1056" s="33"/>
    </row>
    <row r="1057" spans="1:8" ht="19.5" customHeight="1">
      <c r="A1057" s="113" t="s">
        <v>554</v>
      </c>
      <c r="B1057" s="110"/>
      <c r="C1057" s="110"/>
      <c r="D1057" s="125"/>
      <c r="F1057" s="33"/>
      <c r="H1057" s="33"/>
    </row>
    <row r="1058" spans="1:8" ht="19.5" customHeight="1">
      <c r="A1058" s="113" t="s">
        <v>555</v>
      </c>
      <c r="B1058" s="110"/>
      <c r="C1058" s="110"/>
      <c r="D1058" s="125"/>
      <c r="F1058" s="33"/>
      <c r="H1058" s="33"/>
    </row>
    <row r="1059" spans="1:8" ht="19.5" customHeight="1">
      <c r="A1059" s="113" t="s">
        <v>556</v>
      </c>
      <c r="B1059" s="110"/>
      <c r="C1059" s="110"/>
      <c r="D1059" s="125"/>
      <c r="F1059" s="33"/>
      <c r="H1059" s="33"/>
    </row>
    <row r="1060" spans="1:8" ht="19.5" customHeight="1">
      <c r="A1060" s="113" t="s">
        <v>729</v>
      </c>
      <c r="B1060" s="110"/>
      <c r="C1060" s="110"/>
      <c r="D1060" s="125"/>
      <c r="F1060" s="33"/>
      <c r="H1060" s="33"/>
    </row>
    <row r="1061" spans="1:8" ht="19.5" customHeight="1">
      <c r="A1061" s="113" t="s">
        <v>730</v>
      </c>
      <c r="B1061" s="110"/>
      <c r="C1061" s="110"/>
      <c r="D1061" s="125"/>
      <c r="F1061" s="33"/>
      <c r="H1061" s="33"/>
    </row>
    <row r="1062" spans="1:8" ht="19.5" customHeight="1">
      <c r="A1062" s="113" t="s">
        <v>731</v>
      </c>
      <c r="B1062" s="110"/>
      <c r="C1062" s="110"/>
      <c r="D1062" s="125"/>
      <c r="F1062" s="33"/>
      <c r="H1062" s="33"/>
    </row>
    <row r="1063" spans="1:8" ht="19.5" customHeight="1">
      <c r="A1063" s="113" t="s">
        <v>732</v>
      </c>
      <c r="B1063" s="110"/>
      <c r="C1063" s="110"/>
      <c r="D1063" s="125"/>
      <c r="F1063" s="33"/>
      <c r="H1063" s="33"/>
    </row>
    <row r="1064" spans="1:8" ht="19.5" customHeight="1">
      <c r="A1064" s="113" t="s">
        <v>733</v>
      </c>
      <c r="B1064" s="110"/>
      <c r="C1064" s="110"/>
      <c r="D1064" s="125"/>
      <c r="F1064" s="33"/>
      <c r="H1064" s="33"/>
    </row>
    <row r="1065" spans="1:8" ht="19.5" customHeight="1">
      <c r="A1065" s="113" t="s">
        <v>734</v>
      </c>
      <c r="B1065" s="110">
        <v>50</v>
      </c>
      <c r="C1065" s="110"/>
      <c r="D1065" s="125"/>
      <c r="F1065" s="33"/>
      <c r="H1065" s="33"/>
    </row>
    <row r="1066" spans="1:8" ht="19.5" customHeight="1">
      <c r="A1066" s="113" t="s">
        <v>735</v>
      </c>
      <c r="B1066" s="110"/>
      <c r="C1066" s="110"/>
      <c r="D1066" s="125"/>
      <c r="F1066" s="33"/>
      <c r="H1066" s="33"/>
    </row>
    <row r="1067" spans="1:8" ht="19.5" customHeight="1">
      <c r="A1067" s="113" t="s">
        <v>686</v>
      </c>
      <c r="B1067" s="110"/>
      <c r="C1067" s="110"/>
      <c r="D1067" s="125"/>
      <c r="F1067" s="33"/>
      <c r="H1067" s="33"/>
    </row>
    <row r="1068" spans="1:8" ht="19.5" customHeight="1">
      <c r="A1068" s="113" t="s">
        <v>736</v>
      </c>
      <c r="B1068" s="110"/>
      <c r="C1068" s="110"/>
      <c r="D1068" s="125"/>
      <c r="F1068" s="33"/>
      <c r="H1068" s="33"/>
    </row>
    <row r="1069" spans="1:8" ht="19.5" customHeight="1">
      <c r="A1069" s="113" t="s">
        <v>737</v>
      </c>
      <c r="B1069" s="110"/>
      <c r="C1069" s="110"/>
      <c r="D1069" s="125"/>
      <c r="F1069" s="33"/>
      <c r="H1069" s="33"/>
    </row>
    <row r="1070" spans="1:8" ht="19.5" customHeight="1">
      <c r="A1070" s="113" t="s">
        <v>738</v>
      </c>
      <c r="B1070" s="110">
        <v>2068</v>
      </c>
      <c r="C1070" s="110">
        <v>1100</v>
      </c>
      <c r="D1070" s="125">
        <f>ROUND(C1070*100/B1070,1)</f>
        <v>53.2</v>
      </c>
      <c r="F1070" s="33"/>
      <c r="H1070" s="33"/>
    </row>
    <row r="1071" spans="1:8" ht="19.5" customHeight="1">
      <c r="A1071" s="113" t="s">
        <v>554</v>
      </c>
      <c r="B1071" s="110">
        <v>336</v>
      </c>
      <c r="C1071" s="110">
        <v>200</v>
      </c>
      <c r="D1071" s="125">
        <f>ROUND(C1071*100/B1071,1)</f>
        <v>59.5</v>
      </c>
      <c r="F1071" s="33"/>
      <c r="H1071" s="33"/>
    </row>
    <row r="1072" spans="1:8" ht="19.5" customHeight="1">
      <c r="A1072" s="113" t="s">
        <v>555</v>
      </c>
      <c r="B1072" s="110">
        <v>415</v>
      </c>
      <c r="C1072" s="110">
        <v>100</v>
      </c>
      <c r="D1072" s="125">
        <f>ROUND(C1072*100/B1072,1)</f>
        <v>24.1</v>
      </c>
      <c r="F1072" s="33"/>
      <c r="H1072" s="33"/>
    </row>
    <row r="1073" spans="1:8" ht="19.5" customHeight="1">
      <c r="A1073" s="113" t="s">
        <v>556</v>
      </c>
      <c r="B1073" s="110"/>
      <c r="C1073" s="110"/>
      <c r="D1073" s="125"/>
      <c r="F1073" s="33"/>
      <c r="H1073" s="33"/>
    </row>
    <row r="1074" spans="1:8" ht="19.5" customHeight="1">
      <c r="A1074" s="113" t="s">
        <v>739</v>
      </c>
      <c r="B1074" s="110"/>
      <c r="C1074" s="110"/>
      <c r="D1074" s="125"/>
      <c r="F1074" s="33"/>
      <c r="H1074" s="33"/>
    </row>
    <row r="1075" spans="1:8" ht="19.5" customHeight="1">
      <c r="A1075" s="113" t="s">
        <v>740</v>
      </c>
      <c r="B1075" s="110"/>
      <c r="C1075" s="110"/>
      <c r="D1075" s="125"/>
      <c r="F1075" s="33"/>
      <c r="H1075" s="33"/>
    </row>
    <row r="1076" spans="1:8" ht="19.5" customHeight="1">
      <c r="A1076" s="113" t="s">
        <v>741</v>
      </c>
      <c r="B1076" s="110">
        <v>1217</v>
      </c>
      <c r="C1076" s="110">
        <v>800</v>
      </c>
      <c r="D1076" s="125">
        <f>ROUND(C1076*100/B1076,1)</f>
        <v>65.7</v>
      </c>
      <c r="F1076" s="33"/>
      <c r="H1076" s="33"/>
    </row>
    <row r="1077" spans="1:8" ht="19.5" customHeight="1">
      <c r="A1077" s="113" t="s">
        <v>742</v>
      </c>
      <c r="B1077" s="110">
        <v>100</v>
      </c>
      <c r="C1077" s="110"/>
      <c r="D1077" s="125"/>
      <c r="F1077" s="33"/>
      <c r="H1077" s="33"/>
    </row>
    <row r="1078" spans="1:8" ht="19.5" customHeight="1">
      <c r="A1078" s="113" t="s">
        <v>743</v>
      </c>
      <c r="B1078" s="110"/>
      <c r="C1078" s="110"/>
      <c r="D1078" s="125"/>
      <c r="F1078" s="33"/>
      <c r="H1078" s="33"/>
    </row>
    <row r="1079" spans="1:8" ht="19.5" customHeight="1">
      <c r="A1079" s="113" t="s">
        <v>554</v>
      </c>
      <c r="B1079" s="110"/>
      <c r="C1079" s="110"/>
      <c r="D1079" s="125"/>
      <c r="F1079" s="33"/>
      <c r="H1079" s="33"/>
    </row>
    <row r="1080" spans="1:8" ht="19.5" customHeight="1">
      <c r="A1080" s="113" t="s">
        <v>555</v>
      </c>
      <c r="B1080" s="110"/>
      <c r="C1080" s="110"/>
      <c r="D1080" s="125"/>
      <c r="F1080" s="33"/>
      <c r="H1080" s="33"/>
    </row>
    <row r="1081" spans="1:8" ht="19.5" customHeight="1">
      <c r="A1081" s="113" t="s">
        <v>556</v>
      </c>
      <c r="B1081" s="110"/>
      <c r="C1081" s="110"/>
      <c r="D1081" s="125"/>
      <c r="F1081" s="33"/>
      <c r="H1081" s="33"/>
    </row>
    <row r="1082" spans="1:8" ht="19.5" customHeight="1">
      <c r="A1082" s="113" t="s">
        <v>744</v>
      </c>
      <c r="B1082" s="110"/>
      <c r="C1082" s="110"/>
      <c r="D1082" s="125"/>
      <c r="F1082" s="33"/>
      <c r="H1082" s="33"/>
    </row>
    <row r="1083" spans="1:8" ht="19.5" customHeight="1">
      <c r="A1083" s="113" t="s">
        <v>745</v>
      </c>
      <c r="B1083" s="110"/>
      <c r="C1083" s="110"/>
      <c r="D1083" s="125"/>
      <c r="F1083" s="33"/>
      <c r="H1083" s="33"/>
    </row>
    <row r="1084" spans="1:8" ht="19.5" customHeight="1">
      <c r="A1084" s="113" t="s">
        <v>746</v>
      </c>
      <c r="B1084" s="110">
        <v>1898</v>
      </c>
      <c r="C1084" s="110">
        <v>1500</v>
      </c>
      <c r="D1084" s="125">
        <f>ROUND(C1084*100/B1084,1)</f>
        <v>79</v>
      </c>
      <c r="F1084" s="33"/>
      <c r="H1084" s="33"/>
    </row>
    <row r="1085" spans="1:8" ht="19.5" customHeight="1">
      <c r="A1085" s="113" t="s">
        <v>554</v>
      </c>
      <c r="B1085" s="110"/>
      <c r="C1085" s="110"/>
      <c r="D1085" s="125"/>
      <c r="F1085" s="33"/>
      <c r="H1085" s="33"/>
    </row>
    <row r="1086" spans="1:8" ht="19.5" customHeight="1">
      <c r="A1086" s="113" t="s">
        <v>555</v>
      </c>
      <c r="B1086" s="110"/>
      <c r="C1086" s="110"/>
      <c r="D1086" s="125"/>
      <c r="F1086" s="33"/>
      <c r="H1086" s="33"/>
    </row>
    <row r="1087" spans="1:8" ht="19.5" customHeight="1">
      <c r="A1087" s="113" t="s">
        <v>556</v>
      </c>
      <c r="B1087" s="110"/>
      <c r="C1087" s="110"/>
      <c r="D1087" s="125"/>
      <c r="F1087" s="33"/>
      <c r="H1087" s="33"/>
    </row>
    <row r="1088" spans="1:8" ht="19.5" customHeight="1">
      <c r="A1088" s="113" t="s">
        <v>747</v>
      </c>
      <c r="B1088" s="110">
        <v>15</v>
      </c>
      <c r="C1088" s="110"/>
      <c r="D1088" s="125"/>
      <c r="F1088" s="33"/>
      <c r="H1088" s="33"/>
    </row>
    <row r="1089" spans="1:8" ht="19.5" customHeight="1">
      <c r="A1089" s="113" t="s">
        <v>748</v>
      </c>
      <c r="B1089" s="110"/>
      <c r="C1089" s="110"/>
      <c r="D1089" s="125"/>
      <c r="F1089" s="33"/>
      <c r="H1089" s="33"/>
    </row>
    <row r="1090" spans="1:8" ht="19.5" customHeight="1">
      <c r="A1090" s="113" t="s">
        <v>749</v>
      </c>
      <c r="B1090" s="110">
        <v>1883</v>
      </c>
      <c r="C1090" s="110">
        <v>1500</v>
      </c>
      <c r="D1090" s="125">
        <f>ROUND(C1090*100/B1090,1)</f>
        <v>79.7</v>
      </c>
      <c r="F1090" s="33"/>
      <c r="H1090" s="33"/>
    </row>
    <row r="1091" spans="1:8" ht="19.5" customHeight="1">
      <c r="A1091" s="113" t="s">
        <v>1217</v>
      </c>
      <c r="B1091" s="110"/>
      <c r="C1091" s="110"/>
      <c r="D1091" s="125"/>
      <c r="F1091" s="33"/>
      <c r="H1091" s="33"/>
    </row>
    <row r="1092" spans="1:8" ht="19.5" customHeight="1">
      <c r="A1092" s="113" t="s">
        <v>750</v>
      </c>
      <c r="B1092" s="110"/>
      <c r="C1092" s="110"/>
      <c r="D1092" s="125"/>
      <c r="F1092" s="33"/>
      <c r="H1092" s="33"/>
    </row>
    <row r="1093" spans="1:8" ht="19.5" customHeight="1">
      <c r="A1093" s="113" t="s">
        <v>751</v>
      </c>
      <c r="B1093" s="110"/>
      <c r="C1093" s="110"/>
      <c r="D1093" s="125"/>
      <c r="F1093" s="33"/>
      <c r="H1093" s="33"/>
    </row>
    <row r="1094" spans="1:8" ht="19.5" customHeight="1">
      <c r="A1094" s="113" t="s">
        <v>752</v>
      </c>
      <c r="B1094" s="110"/>
      <c r="C1094" s="110"/>
      <c r="D1094" s="125"/>
      <c r="F1094" s="33"/>
      <c r="H1094" s="33"/>
    </row>
    <row r="1095" spans="1:8" ht="19.5" customHeight="1">
      <c r="A1095" s="113" t="s">
        <v>753</v>
      </c>
      <c r="B1095" s="110"/>
      <c r="C1095" s="110"/>
      <c r="D1095" s="125"/>
      <c r="F1095" s="33"/>
      <c r="H1095" s="33"/>
    </row>
    <row r="1096" spans="1:8" ht="19.5" customHeight="1">
      <c r="A1096" s="113" t="s">
        <v>754</v>
      </c>
      <c r="B1096" s="110"/>
      <c r="C1096" s="110"/>
      <c r="D1096" s="125"/>
      <c r="F1096" s="33"/>
      <c r="H1096" s="33"/>
    </row>
    <row r="1097" spans="1:8" ht="19.5" customHeight="1">
      <c r="A1097" s="113" t="s">
        <v>1218</v>
      </c>
      <c r="B1097" s="110"/>
      <c r="C1097" s="110"/>
      <c r="D1097" s="125"/>
      <c r="F1097" s="33"/>
      <c r="H1097" s="33"/>
    </row>
    <row r="1098" spans="1:8" ht="19.5" customHeight="1">
      <c r="A1098" s="113" t="s">
        <v>1219</v>
      </c>
      <c r="B1098" s="110">
        <v>3179</v>
      </c>
      <c r="C1098" s="110">
        <v>2700</v>
      </c>
      <c r="D1098" s="125">
        <f>ROUND(C1098*100/B1098,1)</f>
        <v>84.9</v>
      </c>
      <c r="F1098" s="33"/>
      <c r="H1098" s="33"/>
    </row>
    <row r="1099" spans="1:8" ht="19.5" customHeight="1">
      <c r="A1099" s="113" t="s">
        <v>755</v>
      </c>
      <c r="B1099" s="110">
        <v>340</v>
      </c>
      <c r="C1099" s="110">
        <v>200</v>
      </c>
      <c r="D1099" s="125">
        <f>ROUND(C1099*100/B1099,1)</f>
        <v>58.8</v>
      </c>
      <c r="F1099" s="33"/>
      <c r="H1099" s="33"/>
    </row>
    <row r="1100" spans="1:8" ht="19.5" customHeight="1">
      <c r="A1100" s="113" t="s">
        <v>554</v>
      </c>
      <c r="B1100" s="110">
        <v>212</v>
      </c>
      <c r="C1100" s="110">
        <v>100</v>
      </c>
      <c r="D1100" s="125">
        <f>ROUND(C1100*100/B1100,1)</f>
        <v>47.2</v>
      </c>
      <c r="F1100" s="33"/>
      <c r="H1100" s="33"/>
    </row>
    <row r="1101" spans="1:8" ht="19.5" customHeight="1">
      <c r="A1101" s="113" t="s">
        <v>555</v>
      </c>
      <c r="B1101" s="110">
        <v>80</v>
      </c>
      <c r="C1101" s="110">
        <v>100</v>
      </c>
      <c r="D1101" s="125">
        <f>ROUND(C1101*100/B1101,1)</f>
        <v>125</v>
      </c>
      <c r="F1101" s="33"/>
      <c r="H1101" s="33"/>
    </row>
    <row r="1102" spans="1:8" ht="19.5" customHeight="1">
      <c r="A1102" s="113" t="s">
        <v>556</v>
      </c>
      <c r="B1102" s="110"/>
      <c r="C1102" s="110"/>
      <c r="D1102" s="125"/>
      <c r="F1102" s="33"/>
      <c r="H1102" s="33"/>
    </row>
    <row r="1103" spans="1:8" ht="19.5" customHeight="1">
      <c r="A1103" s="113" t="s">
        <v>756</v>
      </c>
      <c r="B1103" s="110"/>
      <c r="C1103" s="110"/>
      <c r="D1103" s="125"/>
      <c r="F1103" s="33"/>
      <c r="H1103" s="33"/>
    </row>
    <row r="1104" spans="1:8" ht="19.5" customHeight="1">
      <c r="A1104" s="113" t="s">
        <v>757</v>
      </c>
      <c r="B1104" s="110"/>
      <c r="C1104" s="110"/>
      <c r="D1104" s="125"/>
      <c r="F1104" s="33"/>
      <c r="H1104" s="33"/>
    </row>
    <row r="1105" spans="1:8" ht="19.5" customHeight="1">
      <c r="A1105" s="113" t="s">
        <v>1220</v>
      </c>
      <c r="B1105" s="110"/>
      <c r="C1105" s="110"/>
      <c r="D1105" s="125"/>
      <c r="F1105" s="33"/>
      <c r="H1105" s="33"/>
    </row>
    <row r="1106" spans="1:8" ht="19.5" customHeight="1">
      <c r="A1106" s="113" t="s">
        <v>1221</v>
      </c>
      <c r="B1106" s="110"/>
      <c r="C1106" s="110"/>
      <c r="D1106" s="125"/>
      <c r="F1106" s="33"/>
      <c r="H1106" s="33"/>
    </row>
    <row r="1107" spans="1:8" ht="19.5" customHeight="1">
      <c r="A1107" s="113" t="s">
        <v>572</v>
      </c>
      <c r="B1107" s="110">
        <v>48</v>
      </c>
      <c r="C1107" s="110"/>
      <c r="D1107" s="125"/>
      <c r="F1107" s="33"/>
      <c r="H1107" s="33"/>
    </row>
    <row r="1108" spans="1:8" ht="19.5" customHeight="1">
      <c r="A1108" s="113" t="s">
        <v>758</v>
      </c>
      <c r="B1108" s="110"/>
      <c r="C1108" s="110"/>
      <c r="D1108" s="125"/>
      <c r="F1108" s="33"/>
      <c r="H1108" s="33"/>
    </row>
    <row r="1109" spans="1:8" ht="19.5" customHeight="1">
      <c r="A1109" s="113" t="s">
        <v>759</v>
      </c>
      <c r="B1109" s="110">
        <v>239</v>
      </c>
      <c r="C1109" s="110"/>
      <c r="D1109" s="125"/>
      <c r="F1109" s="33"/>
      <c r="H1109" s="33"/>
    </row>
    <row r="1110" spans="1:8" ht="19.5" customHeight="1">
      <c r="A1110" s="113" t="s">
        <v>554</v>
      </c>
      <c r="B1110" s="110">
        <v>102</v>
      </c>
      <c r="C1110" s="110"/>
      <c r="D1110" s="125"/>
      <c r="F1110" s="33"/>
      <c r="H1110" s="33"/>
    </row>
    <row r="1111" spans="1:8" ht="19.5" customHeight="1">
      <c r="A1111" s="113" t="s">
        <v>555</v>
      </c>
      <c r="B1111" s="110">
        <v>137</v>
      </c>
      <c r="C1111" s="110"/>
      <c r="D1111" s="125"/>
      <c r="F1111" s="33"/>
      <c r="H1111" s="33"/>
    </row>
    <row r="1112" spans="1:8" ht="19.5" customHeight="1">
      <c r="A1112" s="113" t="s">
        <v>556</v>
      </c>
      <c r="B1112" s="110"/>
      <c r="C1112" s="110"/>
      <c r="D1112" s="125"/>
      <c r="F1112" s="33"/>
      <c r="H1112" s="33"/>
    </row>
    <row r="1113" spans="1:8" ht="19.5" customHeight="1">
      <c r="A1113" s="113" t="s">
        <v>760</v>
      </c>
      <c r="B1113" s="110"/>
      <c r="C1113" s="110"/>
      <c r="D1113" s="125"/>
      <c r="F1113" s="33"/>
      <c r="H1113" s="33"/>
    </row>
    <row r="1114" spans="1:8" ht="19.5" customHeight="1">
      <c r="A1114" s="113" t="s">
        <v>761</v>
      </c>
      <c r="B1114" s="110"/>
      <c r="C1114" s="110"/>
      <c r="D1114" s="125"/>
      <c r="F1114" s="33"/>
      <c r="H1114" s="33"/>
    </row>
    <row r="1115" spans="1:8" ht="19.5" customHeight="1">
      <c r="A1115" s="113" t="s">
        <v>762</v>
      </c>
      <c r="B1115" s="110"/>
      <c r="C1115" s="110"/>
      <c r="D1115" s="125"/>
      <c r="F1115" s="33"/>
      <c r="H1115" s="33"/>
    </row>
    <row r="1116" spans="1:8" ht="19.5" customHeight="1">
      <c r="A1116" s="113" t="s">
        <v>763</v>
      </c>
      <c r="B1116" s="110">
        <v>2600</v>
      </c>
      <c r="C1116" s="110">
        <v>2500</v>
      </c>
      <c r="D1116" s="125">
        <f>ROUND(C1116*100/B1116,1)</f>
        <v>96.2</v>
      </c>
      <c r="F1116" s="33"/>
      <c r="H1116" s="33"/>
    </row>
    <row r="1117" spans="1:8" ht="19.5" customHeight="1">
      <c r="A1117" s="113" t="s">
        <v>554</v>
      </c>
      <c r="B1117" s="110"/>
      <c r="C1117" s="110"/>
      <c r="D1117" s="125"/>
      <c r="F1117" s="33"/>
      <c r="H1117" s="33"/>
    </row>
    <row r="1118" spans="1:8" ht="19.5" customHeight="1">
      <c r="A1118" s="113" t="s">
        <v>555</v>
      </c>
      <c r="B1118" s="110"/>
      <c r="C1118" s="110"/>
      <c r="D1118" s="125"/>
      <c r="F1118" s="33"/>
      <c r="H1118" s="33"/>
    </row>
    <row r="1119" spans="1:8" ht="19.5" customHeight="1">
      <c r="A1119" s="113" t="s">
        <v>556</v>
      </c>
      <c r="B1119" s="110"/>
      <c r="C1119" s="110"/>
      <c r="D1119" s="125"/>
      <c r="F1119" s="33"/>
      <c r="H1119" s="33"/>
    </row>
    <row r="1120" spans="1:8" ht="19.5" customHeight="1">
      <c r="A1120" s="113" t="s">
        <v>764</v>
      </c>
      <c r="B1120" s="110"/>
      <c r="C1120" s="110"/>
      <c r="D1120" s="125"/>
      <c r="F1120" s="33"/>
      <c r="H1120" s="33"/>
    </row>
    <row r="1121" spans="1:8" ht="19.5" customHeight="1">
      <c r="A1121" s="113" t="s">
        <v>765</v>
      </c>
      <c r="B1121" s="110">
        <v>2600</v>
      </c>
      <c r="C1121" s="110">
        <v>2500</v>
      </c>
      <c r="D1121" s="125">
        <f>ROUND(C1121*100/B1121,1)</f>
        <v>96.2</v>
      </c>
      <c r="F1121" s="33"/>
      <c r="H1121" s="33"/>
    </row>
    <row r="1122" spans="1:8" ht="19.5" customHeight="1">
      <c r="A1122" s="113" t="s">
        <v>1222</v>
      </c>
      <c r="B1122" s="110"/>
      <c r="C1122" s="110"/>
      <c r="D1122" s="125"/>
      <c r="F1122" s="33"/>
      <c r="H1122" s="33"/>
    </row>
    <row r="1123" spans="1:8" ht="19.5" customHeight="1">
      <c r="A1123" s="113" t="s">
        <v>766</v>
      </c>
      <c r="B1123" s="110"/>
      <c r="C1123" s="110"/>
      <c r="D1123" s="125"/>
      <c r="F1123" s="33"/>
      <c r="H1123" s="33"/>
    </row>
    <row r="1124" spans="1:8" ht="19.5" customHeight="1">
      <c r="A1124" s="113" t="s">
        <v>1223</v>
      </c>
      <c r="B1124" s="110"/>
      <c r="C1124" s="110"/>
      <c r="D1124" s="125"/>
      <c r="F1124" s="33"/>
      <c r="H1124" s="33"/>
    </row>
    <row r="1125" spans="1:8" ht="19.5" customHeight="1">
      <c r="A1125" s="113" t="s">
        <v>1224</v>
      </c>
      <c r="B1125" s="110"/>
      <c r="C1125" s="110"/>
      <c r="D1125" s="125"/>
      <c r="F1125" s="33"/>
      <c r="H1125" s="33"/>
    </row>
    <row r="1126" spans="1:8" ht="19.5" customHeight="1">
      <c r="A1126" s="113" t="s">
        <v>1225</v>
      </c>
      <c r="B1126" s="110"/>
      <c r="C1126" s="110"/>
      <c r="D1126" s="125"/>
      <c r="F1126" s="33"/>
      <c r="H1126" s="33"/>
    </row>
    <row r="1127" spans="1:8" ht="19.5" customHeight="1">
      <c r="A1127" s="113" t="s">
        <v>554</v>
      </c>
      <c r="B1127" s="110"/>
      <c r="C1127" s="110"/>
      <c r="D1127" s="125"/>
      <c r="F1127" s="33"/>
      <c r="H1127" s="33"/>
    </row>
    <row r="1128" spans="1:8" ht="19.5" customHeight="1">
      <c r="A1128" s="113" t="s">
        <v>555</v>
      </c>
      <c r="B1128" s="110"/>
      <c r="C1128" s="110"/>
      <c r="D1128" s="125"/>
      <c r="F1128" s="33"/>
      <c r="H1128" s="33"/>
    </row>
    <row r="1129" spans="1:8" ht="19.5" customHeight="1">
      <c r="A1129" s="113" t="s">
        <v>556</v>
      </c>
      <c r="B1129" s="110"/>
      <c r="C1129" s="110"/>
      <c r="D1129" s="125"/>
      <c r="F1129" s="33"/>
      <c r="H1129" s="33"/>
    </row>
    <row r="1130" spans="1:8" ht="19.5" customHeight="1">
      <c r="A1130" s="113" t="s">
        <v>1226</v>
      </c>
      <c r="B1130" s="110"/>
      <c r="C1130" s="110"/>
      <c r="D1130" s="125"/>
      <c r="F1130" s="33"/>
      <c r="H1130" s="33"/>
    </row>
    <row r="1131" spans="1:8" ht="19.5" customHeight="1">
      <c r="A1131" s="113" t="s">
        <v>572</v>
      </c>
      <c r="B1131" s="110"/>
      <c r="C1131" s="110"/>
      <c r="D1131" s="125"/>
      <c r="F1131" s="33"/>
      <c r="H1131" s="33"/>
    </row>
    <row r="1132" spans="1:8" ht="19.5" customHeight="1">
      <c r="A1132" s="113" t="s">
        <v>1227</v>
      </c>
      <c r="B1132" s="110"/>
      <c r="C1132" s="110"/>
      <c r="D1132" s="125"/>
      <c r="F1132" s="33"/>
      <c r="H1132" s="33"/>
    </row>
    <row r="1133" spans="1:8" ht="19.5" customHeight="1">
      <c r="A1133" s="113" t="s">
        <v>1228</v>
      </c>
      <c r="B1133" s="110"/>
      <c r="C1133" s="110"/>
      <c r="D1133" s="125"/>
      <c r="F1133" s="33"/>
      <c r="H1133" s="33"/>
    </row>
    <row r="1134" spans="1:8" ht="19.5" customHeight="1">
      <c r="A1134" s="113" t="s">
        <v>1315</v>
      </c>
      <c r="B1134" s="110"/>
      <c r="C1134" s="110"/>
      <c r="D1134" s="125"/>
      <c r="F1134" s="33"/>
      <c r="H1134" s="33"/>
    </row>
    <row r="1135" spans="1:8" ht="19.5" customHeight="1">
      <c r="A1135" s="113" t="s">
        <v>1229</v>
      </c>
      <c r="B1135" s="110"/>
      <c r="C1135" s="110"/>
      <c r="D1135" s="125"/>
      <c r="F1135" s="33"/>
      <c r="H1135" s="33"/>
    </row>
    <row r="1136" spans="1:8" ht="19.5" customHeight="1">
      <c r="A1136" s="113" t="s">
        <v>1230</v>
      </c>
      <c r="B1136" s="110"/>
      <c r="C1136" s="110"/>
      <c r="D1136" s="125"/>
      <c r="F1136" s="33"/>
      <c r="H1136" s="33"/>
    </row>
    <row r="1137" spans="1:8" ht="19.5" customHeight="1">
      <c r="A1137" s="113" t="s">
        <v>1231</v>
      </c>
      <c r="B1137" s="110"/>
      <c r="C1137" s="110"/>
      <c r="D1137" s="125"/>
      <c r="F1137" s="33"/>
      <c r="H1137" s="33"/>
    </row>
    <row r="1138" spans="1:8" ht="19.5" customHeight="1">
      <c r="A1138" s="113" t="s">
        <v>1232</v>
      </c>
      <c r="B1138" s="110"/>
      <c r="C1138" s="110"/>
      <c r="D1138" s="125"/>
      <c r="F1138" s="33"/>
      <c r="H1138" s="33"/>
    </row>
    <row r="1139" spans="1:8" ht="19.5" customHeight="1">
      <c r="A1139" s="113" t="s">
        <v>1233</v>
      </c>
      <c r="B1139" s="110"/>
      <c r="C1139" s="110"/>
      <c r="D1139" s="125"/>
      <c r="F1139" s="33"/>
      <c r="H1139" s="33"/>
    </row>
    <row r="1140" spans="1:8" ht="19.5" customHeight="1">
      <c r="A1140" s="113" t="s">
        <v>1234</v>
      </c>
      <c r="B1140" s="110"/>
      <c r="C1140" s="110"/>
      <c r="D1140" s="125"/>
      <c r="F1140" s="33"/>
      <c r="H1140" s="33"/>
    </row>
    <row r="1141" spans="1:8" ht="19.5" customHeight="1">
      <c r="A1141" s="113" t="s">
        <v>767</v>
      </c>
      <c r="B1141" s="110"/>
      <c r="C1141" s="110"/>
      <c r="D1141" s="125"/>
      <c r="F1141" s="33"/>
      <c r="H1141" s="33"/>
    </row>
    <row r="1142" spans="1:8" ht="19.5" customHeight="1">
      <c r="A1142" s="113" t="s">
        <v>768</v>
      </c>
      <c r="B1142" s="110"/>
      <c r="C1142" s="110"/>
      <c r="D1142" s="125"/>
      <c r="F1142" s="33"/>
      <c r="H1142" s="33"/>
    </row>
    <row r="1143" spans="1:8" ht="19.5" customHeight="1">
      <c r="A1143" s="113" t="s">
        <v>769</v>
      </c>
      <c r="B1143" s="110"/>
      <c r="C1143" s="110"/>
      <c r="D1143" s="125"/>
      <c r="F1143" s="33"/>
      <c r="H1143" s="33"/>
    </row>
    <row r="1144" spans="1:8" ht="19.5" customHeight="1">
      <c r="A1144" s="113" t="s">
        <v>770</v>
      </c>
      <c r="B1144" s="110"/>
      <c r="C1144" s="110"/>
      <c r="D1144" s="125"/>
      <c r="F1144" s="33"/>
      <c r="H1144" s="33"/>
    </row>
    <row r="1145" spans="1:8" ht="19.5" customHeight="1">
      <c r="A1145" s="113" t="s">
        <v>771</v>
      </c>
      <c r="B1145" s="110"/>
      <c r="C1145" s="110"/>
      <c r="D1145" s="125"/>
      <c r="F1145" s="33"/>
      <c r="H1145" s="33"/>
    </row>
    <row r="1146" spans="1:8" ht="19.5" customHeight="1">
      <c r="A1146" s="113" t="s">
        <v>571</v>
      </c>
      <c r="B1146" s="110"/>
      <c r="C1146" s="110"/>
      <c r="D1146" s="125"/>
      <c r="F1146" s="33"/>
      <c r="H1146" s="33"/>
    </row>
    <row r="1147" spans="1:8" ht="19.5" customHeight="1">
      <c r="A1147" s="113" t="s">
        <v>772</v>
      </c>
      <c r="B1147" s="110"/>
      <c r="C1147" s="110"/>
      <c r="D1147" s="125"/>
      <c r="F1147" s="33"/>
      <c r="H1147" s="33"/>
    </row>
    <row r="1148" spans="1:8" ht="19.5" customHeight="1">
      <c r="A1148" s="113" t="s">
        <v>773</v>
      </c>
      <c r="B1148" s="110"/>
      <c r="C1148" s="110"/>
      <c r="D1148" s="125"/>
      <c r="F1148" s="33"/>
      <c r="H1148" s="33"/>
    </row>
    <row r="1149" spans="1:8" ht="19.5" customHeight="1">
      <c r="A1149" s="113" t="s">
        <v>774</v>
      </c>
      <c r="B1149" s="110"/>
      <c r="C1149" s="110"/>
      <c r="D1149" s="125"/>
      <c r="F1149" s="33"/>
      <c r="H1149" s="33"/>
    </row>
    <row r="1150" spans="1:8" ht="19.5" customHeight="1">
      <c r="A1150" s="113" t="s">
        <v>1235</v>
      </c>
      <c r="B1150" s="110">
        <v>1497</v>
      </c>
      <c r="C1150" s="110">
        <v>400</v>
      </c>
      <c r="D1150" s="125">
        <f>ROUND(C1150*100/B1150,1)</f>
        <v>26.7</v>
      </c>
      <c r="F1150" s="33"/>
      <c r="H1150" s="33"/>
    </row>
    <row r="1151" spans="1:8" ht="19.5" customHeight="1">
      <c r="A1151" s="113" t="s">
        <v>775</v>
      </c>
      <c r="B1151" s="110">
        <v>1449</v>
      </c>
      <c r="C1151" s="110">
        <v>400</v>
      </c>
      <c r="D1151" s="125">
        <f>ROUND(C1151*100/B1151,1)</f>
        <v>27.6</v>
      </c>
      <c r="F1151" s="33"/>
      <c r="H1151" s="33"/>
    </row>
    <row r="1152" spans="1:8" ht="19.5" customHeight="1">
      <c r="A1152" s="113" t="s">
        <v>554</v>
      </c>
      <c r="B1152" s="110">
        <v>478</v>
      </c>
      <c r="C1152" s="110">
        <v>200</v>
      </c>
      <c r="D1152" s="125">
        <f>ROUND(C1152*100/B1152,1)</f>
        <v>41.8</v>
      </c>
      <c r="F1152" s="33"/>
      <c r="H1152" s="33"/>
    </row>
    <row r="1153" spans="1:8" ht="19.5" customHeight="1">
      <c r="A1153" s="113" t="s">
        <v>555</v>
      </c>
      <c r="B1153" s="110">
        <v>374</v>
      </c>
      <c r="C1153" s="110">
        <v>200</v>
      </c>
      <c r="D1153" s="125">
        <f>ROUND(C1153*100/B1153,1)</f>
        <v>53.5</v>
      </c>
      <c r="F1153" s="33"/>
      <c r="H1153" s="33"/>
    </row>
    <row r="1154" spans="1:8" ht="19.5" customHeight="1">
      <c r="A1154" s="113" t="s">
        <v>556</v>
      </c>
      <c r="B1154" s="110"/>
      <c r="C1154" s="110"/>
      <c r="D1154" s="125"/>
      <c r="F1154" s="33"/>
      <c r="H1154" s="33"/>
    </row>
    <row r="1155" spans="1:8" ht="19.5" customHeight="1">
      <c r="A1155" s="113" t="s">
        <v>776</v>
      </c>
      <c r="B1155" s="110"/>
      <c r="C1155" s="110"/>
      <c r="D1155" s="125"/>
      <c r="F1155" s="33"/>
      <c r="H1155" s="33"/>
    </row>
    <row r="1156" spans="1:8" ht="19.5" customHeight="1">
      <c r="A1156" s="113" t="s">
        <v>777</v>
      </c>
      <c r="B1156" s="110"/>
      <c r="C1156" s="110"/>
      <c r="D1156" s="125"/>
      <c r="F1156" s="33"/>
      <c r="H1156" s="33"/>
    </row>
    <row r="1157" spans="1:8" ht="19.5" customHeight="1">
      <c r="A1157" s="113" t="s">
        <v>778</v>
      </c>
      <c r="B1157" s="110"/>
      <c r="C1157" s="110"/>
      <c r="D1157" s="125"/>
      <c r="F1157" s="33"/>
      <c r="H1157" s="33"/>
    </row>
    <row r="1158" spans="1:8" ht="19.5" customHeight="1">
      <c r="A1158" s="113" t="s">
        <v>779</v>
      </c>
      <c r="B1158" s="110"/>
      <c r="C1158" s="110"/>
      <c r="D1158" s="125"/>
      <c r="F1158" s="33"/>
      <c r="H1158" s="33"/>
    </row>
    <row r="1159" spans="1:8" ht="19.5" customHeight="1">
      <c r="A1159" s="113" t="s">
        <v>780</v>
      </c>
      <c r="B1159" s="110"/>
      <c r="C1159" s="110"/>
      <c r="D1159" s="125"/>
      <c r="F1159" s="33"/>
      <c r="H1159" s="33"/>
    </row>
    <row r="1160" spans="1:8" ht="19.5" customHeight="1">
      <c r="A1160" s="113" t="s">
        <v>781</v>
      </c>
      <c r="B1160" s="110"/>
      <c r="C1160" s="110"/>
      <c r="D1160" s="125"/>
      <c r="F1160" s="33"/>
      <c r="H1160" s="33"/>
    </row>
    <row r="1161" spans="1:8" ht="19.5" customHeight="1">
      <c r="A1161" s="113" t="s">
        <v>782</v>
      </c>
      <c r="B1161" s="110"/>
      <c r="C1161" s="110"/>
      <c r="D1161" s="125"/>
      <c r="F1161" s="33"/>
      <c r="H1161" s="33"/>
    </row>
    <row r="1162" spans="1:8" ht="19.5" customHeight="1">
      <c r="A1162" s="113" t="s">
        <v>783</v>
      </c>
      <c r="B1162" s="110"/>
      <c r="C1162" s="110"/>
      <c r="D1162" s="125"/>
      <c r="F1162" s="33"/>
      <c r="H1162" s="33"/>
    </row>
    <row r="1163" spans="1:8" ht="19.5" customHeight="1">
      <c r="A1163" s="113" t="s">
        <v>784</v>
      </c>
      <c r="B1163" s="110"/>
      <c r="C1163" s="110"/>
      <c r="D1163" s="125"/>
      <c r="F1163" s="33"/>
      <c r="H1163" s="33"/>
    </row>
    <row r="1164" spans="1:8" ht="19.5" customHeight="1">
      <c r="A1164" s="113" t="s">
        <v>785</v>
      </c>
      <c r="B1164" s="110"/>
      <c r="C1164" s="110"/>
      <c r="D1164" s="125"/>
      <c r="F1164" s="33"/>
      <c r="H1164" s="33"/>
    </row>
    <row r="1165" spans="1:8" ht="19.5" customHeight="1">
      <c r="A1165" s="113" t="s">
        <v>786</v>
      </c>
      <c r="B1165" s="110">
        <v>420</v>
      </c>
      <c r="C1165" s="110"/>
      <c r="D1165" s="125"/>
      <c r="F1165" s="33"/>
      <c r="H1165" s="33"/>
    </row>
    <row r="1166" spans="1:8" ht="19.5" customHeight="1">
      <c r="A1166" s="113" t="s">
        <v>787</v>
      </c>
      <c r="B1166" s="110"/>
      <c r="C1166" s="110"/>
      <c r="D1166" s="125"/>
      <c r="F1166" s="33"/>
      <c r="H1166" s="33"/>
    </row>
    <row r="1167" spans="1:8" ht="19.5" customHeight="1">
      <c r="A1167" s="113" t="s">
        <v>788</v>
      </c>
      <c r="B1167" s="110"/>
      <c r="C1167" s="110"/>
      <c r="D1167" s="125"/>
      <c r="F1167" s="33"/>
      <c r="H1167" s="33"/>
    </row>
    <row r="1168" spans="1:8" ht="19.5" customHeight="1">
      <c r="A1168" s="113" t="s">
        <v>789</v>
      </c>
      <c r="B1168" s="110"/>
      <c r="C1168" s="110"/>
      <c r="D1168" s="125"/>
      <c r="F1168" s="33"/>
      <c r="H1168" s="33"/>
    </row>
    <row r="1169" spans="1:8" ht="19.5" customHeight="1">
      <c r="A1169" s="113" t="s">
        <v>572</v>
      </c>
      <c r="B1169" s="110">
        <v>177</v>
      </c>
      <c r="C1169" s="110"/>
      <c r="D1169" s="125"/>
      <c r="F1169" s="33"/>
      <c r="H1169" s="33"/>
    </row>
    <row r="1170" spans="1:8" ht="19.5" customHeight="1">
      <c r="A1170" s="113" t="s">
        <v>790</v>
      </c>
      <c r="B1170" s="110"/>
      <c r="C1170" s="110"/>
      <c r="D1170" s="125"/>
      <c r="F1170" s="33"/>
      <c r="H1170" s="33"/>
    </row>
    <row r="1171" spans="1:8" ht="19.5" customHeight="1">
      <c r="A1171" s="113" t="s">
        <v>791</v>
      </c>
      <c r="B1171" s="110"/>
      <c r="C1171" s="110"/>
      <c r="D1171" s="125"/>
      <c r="F1171" s="33"/>
      <c r="H1171" s="33"/>
    </row>
    <row r="1172" spans="1:8" ht="19.5" customHeight="1">
      <c r="A1172" s="113" t="s">
        <v>554</v>
      </c>
      <c r="B1172" s="110"/>
      <c r="C1172" s="110"/>
      <c r="D1172" s="125"/>
      <c r="F1172" s="33"/>
      <c r="H1172" s="33"/>
    </row>
    <row r="1173" spans="1:8" ht="19.5" customHeight="1">
      <c r="A1173" s="113" t="s">
        <v>555</v>
      </c>
      <c r="B1173" s="110"/>
      <c r="C1173" s="110"/>
      <c r="D1173" s="125"/>
      <c r="F1173" s="33"/>
      <c r="H1173" s="33"/>
    </row>
    <row r="1174" spans="1:8" ht="19.5" customHeight="1">
      <c r="A1174" s="113" t="s">
        <v>556</v>
      </c>
      <c r="B1174" s="110"/>
      <c r="C1174" s="110"/>
      <c r="D1174" s="125"/>
      <c r="F1174" s="33"/>
      <c r="H1174" s="33"/>
    </row>
    <row r="1175" spans="1:8" ht="19.5" customHeight="1">
      <c r="A1175" s="113" t="s">
        <v>792</v>
      </c>
      <c r="B1175" s="110"/>
      <c r="C1175" s="110"/>
      <c r="D1175" s="125"/>
      <c r="F1175" s="33"/>
      <c r="H1175" s="33"/>
    </row>
    <row r="1176" spans="1:8" ht="19.5" customHeight="1">
      <c r="A1176" s="113" t="s">
        <v>793</v>
      </c>
      <c r="B1176" s="110"/>
      <c r="C1176" s="110"/>
      <c r="D1176" s="125"/>
      <c r="F1176" s="33"/>
      <c r="H1176" s="33"/>
    </row>
    <row r="1177" spans="1:8" ht="19.5" customHeight="1">
      <c r="A1177" s="113" t="s">
        <v>794</v>
      </c>
      <c r="B1177" s="110"/>
      <c r="C1177" s="110"/>
      <c r="D1177" s="125"/>
      <c r="F1177" s="33"/>
      <c r="H1177" s="33"/>
    </row>
    <row r="1178" spans="1:8" ht="19.5" customHeight="1">
      <c r="A1178" s="113" t="s">
        <v>795</v>
      </c>
      <c r="B1178" s="110"/>
      <c r="C1178" s="110"/>
      <c r="D1178" s="125"/>
      <c r="F1178" s="33"/>
      <c r="H1178" s="33"/>
    </row>
    <row r="1179" spans="1:8" ht="19.5" customHeight="1">
      <c r="A1179" s="113" t="s">
        <v>796</v>
      </c>
      <c r="B1179" s="110"/>
      <c r="C1179" s="110"/>
      <c r="D1179" s="125"/>
      <c r="F1179" s="33"/>
      <c r="H1179" s="33"/>
    </row>
    <row r="1180" spans="1:8" ht="19.5" customHeight="1">
      <c r="A1180" s="113" t="s">
        <v>797</v>
      </c>
      <c r="B1180" s="110"/>
      <c r="C1180" s="110"/>
      <c r="D1180" s="125"/>
      <c r="F1180" s="33"/>
      <c r="H1180" s="33"/>
    </row>
    <row r="1181" spans="1:8" ht="19.5" customHeight="1">
      <c r="A1181" s="113" t="s">
        <v>798</v>
      </c>
      <c r="B1181" s="110"/>
      <c r="C1181" s="110"/>
      <c r="D1181" s="125"/>
      <c r="F1181" s="33"/>
      <c r="H1181" s="33"/>
    </row>
    <row r="1182" spans="1:8" ht="19.5" customHeight="1">
      <c r="A1182" s="113" t="s">
        <v>799</v>
      </c>
      <c r="B1182" s="110"/>
      <c r="C1182" s="110"/>
      <c r="D1182" s="125"/>
      <c r="F1182" s="33"/>
      <c r="H1182" s="33"/>
    </row>
    <row r="1183" spans="1:8" ht="19.5" customHeight="1">
      <c r="A1183" s="113" t="s">
        <v>800</v>
      </c>
      <c r="B1183" s="110"/>
      <c r="C1183" s="110"/>
      <c r="D1183" s="125"/>
      <c r="F1183" s="33"/>
      <c r="H1183" s="33"/>
    </row>
    <row r="1184" spans="1:8" ht="19.5" customHeight="1">
      <c r="A1184" s="113" t="s">
        <v>801</v>
      </c>
      <c r="B1184" s="110"/>
      <c r="C1184" s="110"/>
      <c r="D1184" s="125"/>
      <c r="F1184" s="33"/>
      <c r="H1184" s="33"/>
    </row>
    <row r="1185" spans="1:8" ht="19.5" customHeight="1">
      <c r="A1185" s="113" t="s">
        <v>802</v>
      </c>
      <c r="B1185" s="110"/>
      <c r="C1185" s="110"/>
      <c r="D1185" s="125"/>
      <c r="F1185" s="33"/>
      <c r="H1185" s="33"/>
    </row>
    <row r="1186" spans="1:8" ht="19.5" customHeight="1">
      <c r="A1186" s="113" t="s">
        <v>803</v>
      </c>
      <c r="B1186" s="110"/>
      <c r="C1186" s="110"/>
      <c r="D1186" s="125"/>
      <c r="F1186" s="33"/>
      <c r="H1186" s="33"/>
    </row>
    <row r="1187" spans="1:8" ht="19.5" customHeight="1">
      <c r="A1187" s="113" t="s">
        <v>804</v>
      </c>
      <c r="B1187" s="110"/>
      <c r="C1187" s="110"/>
      <c r="D1187" s="125"/>
      <c r="F1187" s="33"/>
      <c r="H1187" s="33"/>
    </row>
    <row r="1188" spans="1:8" ht="19.5" customHeight="1">
      <c r="A1188" s="113" t="s">
        <v>1236</v>
      </c>
      <c r="B1188" s="110"/>
      <c r="C1188" s="110"/>
      <c r="D1188" s="125"/>
      <c r="F1188" s="33"/>
      <c r="H1188" s="33"/>
    </row>
    <row r="1189" spans="1:8" ht="19.5" customHeight="1">
      <c r="A1189" s="113" t="s">
        <v>572</v>
      </c>
      <c r="B1189" s="110"/>
      <c r="C1189" s="110"/>
      <c r="D1189" s="125"/>
      <c r="F1189" s="33"/>
      <c r="H1189" s="33"/>
    </row>
    <row r="1190" spans="1:8" ht="19.5" customHeight="1">
      <c r="A1190" s="113" t="s">
        <v>805</v>
      </c>
      <c r="B1190" s="110"/>
      <c r="C1190" s="110"/>
      <c r="D1190" s="125"/>
      <c r="F1190" s="33"/>
      <c r="H1190" s="33"/>
    </row>
    <row r="1191" spans="1:8" ht="19.5" customHeight="1">
      <c r="A1191" s="113" t="s">
        <v>806</v>
      </c>
      <c r="B1191" s="110"/>
      <c r="C1191" s="110"/>
      <c r="D1191" s="125"/>
      <c r="F1191" s="33"/>
      <c r="H1191" s="33"/>
    </row>
    <row r="1192" spans="1:8" ht="19.5" customHeight="1">
      <c r="A1192" s="113" t="s">
        <v>554</v>
      </c>
      <c r="B1192" s="110"/>
      <c r="C1192" s="110"/>
      <c r="D1192" s="125"/>
      <c r="F1192" s="33"/>
      <c r="H1192" s="33"/>
    </row>
    <row r="1193" spans="1:8" ht="19.5" customHeight="1">
      <c r="A1193" s="113" t="s">
        <v>555</v>
      </c>
      <c r="B1193" s="110"/>
      <c r="C1193" s="110"/>
      <c r="D1193" s="125"/>
      <c r="F1193" s="33"/>
      <c r="H1193" s="33"/>
    </row>
    <row r="1194" spans="1:8" ht="19.5" customHeight="1">
      <c r="A1194" s="113" t="s">
        <v>556</v>
      </c>
      <c r="B1194" s="110"/>
      <c r="C1194" s="110"/>
      <c r="D1194" s="125"/>
      <c r="F1194" s="33"/>
      <c r="H1194" s="33"/>
    </row>
    <row r="1195" spans="1:8" ht="19.5" customHeight="1">
      <c r="A1195" s="113" t="s">
        <v>807</v>
      </c>
      <c r="B1195" s="110"/>
      <c r="C1195" s="110"/>
      <c r="D1195" s="125"/>
      <c r="F1195" s="33"/>
      <c r="H1195" s="33"/>
    </row>
    <row r="1196" spans="1:8" ht="19.5" customHeight="1">
      <c r="A1196" s="113" t="s">
        <v>808</v>
      </c>
      <c r="B1196" s="110"/>
      <c r="C1196" s="110"/>
      <c r="D1196" s="125"/>
      <c r="F1196" s="33"/>
      <c r="H1196" s="33"/>
    </row>
    <row r="1197" spans="1:8" ht="19.5" customHeight="1">
      <c r="A1197" s="113" t="s">
        <v>809</v>
      </c>
      <c r="B1197" s="110"/>
      <c r="C1197" s="110"/>
      <c r="D1197" s="125"/>
      <c r="F1197" s="33"/>
      <c r="H1197" s="33"/>
    </row>
    <row r="1198" spans="1:8" ht="19.5" customHeight="1">
      <c r="A1198" s="113" t="s">
        <v>572</v>
      </c>
      <c r="B1198" s="110"/>
      <c r="C1198" s="110"/>
      <c r="D1198" s="125"/>
      <c r="F1198" s="33"/>
      <c r="H1198" s="33"/>
    </row>
    <row r="1199" spans="1:8" ht="19.5" customHeight="1">
      <c r="A1199" s="113" t="s">
        <v>810</v>
      </c>
      <c r="B1199" s="110"/>
      <c r="C1199" s="110"/>
      <c r="D1199" s="125"/>
      <c r="F1199" s="33"/>
      <c r="H1199" s="33"/>
    </row>
    <row r="1200" spans="1:8" ht="19.5" customHeight="1">
      <c r="A1200" s="113" t="s">
        <v>811</v>
      </c>
      <c r="B1200" s="110"/>
      <c r="C1200" s="110"/>
      <c r="D1200" s="125"/>
      <c r="F1200" s="33"/>
      <c r="H1200" s="33"/>
    </row>
    <row r="1201" spans="1:8" ht="19.5" customHeight="1">
      <c r="A1201" s="113" t="s">
        <v>554</v>
      </c>
      <c r="B1201" s="110"/>
      <c r="C1201" s="110"/>
      <c r="D1201" s="125"/>
      <c r="F1201" s="33"/>
      <c r="H1201" s="33"/>
    </row>
    <row r="1202" spans="1:8" ht="19.5" customHeight="1">
      <c r="A1202" s="113" t="s">
        <v>555</v>
      </c>
      <c r="B1202" s="110"/>
      <c r="C1202" s="110"/>
      <c r="D1202" s="125"/>
      <c r="F1202" s="33"/>
      <c r="H1202" s="33"/>
    </row>
    <row r="1203" spans="1:8" ht="19.5" customHeight="1">
      <c r="A1203" s="113" t="s">
        <v>556</v>
      </c>
      <c r="B1203" s="110"/>
      <c r="C1203" s="110"/>
      <c r="D1203" s="125"/>
      <c r="F1203" s="33"/>
      <c r="H1203" s="33"/>
    </row>
    <row r="1204" spans="1:8" ht="19.5" customHeight="1">
      <c r="A1204" s="113" t="s">
        <v>1237</v>
      </c>
      <c r="B1204" s="110"/>
      <c r="C1204" s="110"/>
      <c r="D1204" s="125"/>
      <c r="F1204" s="33"/>
      <c r="H1204" s="33"/>
    </row>
    <row r="1205" spans="1:8" ht="19.5" customHeight="1">
      <c r="A1205" s="113" t="s">
        <v>1238</v>
      </c>
      <c r="B1205" s="110"/>
      <c r="C1205" s="110"/>
      <c r="D1205" s="125"/>
      <c r="F1205" s="33"/>
      <c r="H1205" s="33"/>
    </row>
    <row r="1206" spans="1:8" ht="19.5" customHeight="1">
      <c r="A1206" s="113" t="s">
        <v>812</v>
      </c>
      <c r="B1206" s="110"/>
      <c r="C1206" s="110"/>
      <c r="D1206" s="125"/>
      <c r="F1206" s="33"/>
      <c r="H1206" s="33"/>
    </row>
    <row r="1207" spans="1:8" ht="19.5" customHeight="1">
      <c r="A1207" s="113" t="s">
        <v>813</v>
      </c>
      <c r="B1207" s="110"/>
      <c r="C1207" s="110"/>
      <c r="D1207" s="125"/>
      <c r="F1207" s="33"/>
      <c r="H1207" s="33"/>
    </row>
    <row r="1208" spans="1:8" ht="19.5" customHeight="1">
      <c r="A1208" s="113" t="s">
        <v>1316</v>
      </c>
      <c r="B1208" s="110"/>
      <c r="C1208" s="110"/>
      <c r="D1208" s="125"/>
      <c r="F1208" s="33"/>
      <c r="H1208" s="33"/>
    </row>
    <row r="1209" spans="1:8" ht="19.5" customHeight="1">
      <c r="A1209" s="113" t="s">
        <v>1317</v>
      </c>
      <c r="B1209" s="110"/>
      <c r="C1209" s="110"/>
      <c r="D1209" s="125"/>
      <c r="F1209" s="33"/>
      <c r="H1209" s="33"/>
    </row>
    <row r="1210" spans="1:8" ht="19.5" customHeight="1">
      <c r="A1210" s="113" t="s">
        <v>1318</v>
      </c>
      <c r="B1210" s="110"/>
      <c r="C1210" s="110"/>
      <c r="D1210" s="125"/>
      <c r="F1210" s="33"/>
      <c r="H1210" s="33"/>
    </row>
    <row r="1211" spans="1:8" ht="19.5" customHeight="1">
      <c r="A1211" s="113" t="s">
        <v>814</v>
      </c>
      <c r="B1211" s="110"/>
      <c r="C1211" s="110"/>
      <c r="D1211" s="125"/>
      <c r="F1211" s="33"/>
      <c r="H1211" s="33"/>
    </row>
    <row r="1212" spans="1:8" ht="19.5" customHeight="1">
      <c r="A1212" s="113" t="s">
        <v>815</v>
      </c>
      <c r="B1212" s="110"/>
      <c r="C1212" s="110"/>
      <c r="D1212" s="125"/>
      <c r="F1212" s="33"/>
      <c r="H1212" s="33"/>
    </row>
    <row r="1213" spans="1:8" ht="19.5" customHeight="1">
      <c r="A1213" s="113" t="s">
        <v>816</v>
      </c>
      <c r="B1213" s="110">
        <v>48</v>
      </c>
      <c r="C1213" s="110"/>
      <c r="D1213" s="125"/>
      <c r="F1213" s="33"/>
      <c r="H1213" s="33"/>
    </row>
    <row r="1214" spans="1:8" ht="19.5" customHeight="1">
      <c r="A1214" s="113" t="s">
        <v>554</v>
      </c>
      <c r="B1214" s="110"/>
      <c r="C1214" s="110"/>
      <c r="D1214" s="125"/>
      <c r="F1214" s="33"/>
      <c r="H1214" s="33"/>
    </row>
    <row r="1215" spans="1:8" ht="19.5" customHeight="1">
      <c r="A1215" s="113" t="s">
        <v>555</v>
      </c>
      <c r="B1215" s="110">
        <v>2</v>
      </c>
      <c r="C1215" s="110"/>
      <c r="D1215" s="125"/>
      <c r="F1215" s="33"/>
      <c r="H1215" s="33"/>
    </row>
    <row r="1216" spans="1:8" ht="19.5" customHeight="1">
      <c r="A1216" s="113" t="s">
        <v>556</v>
      </c>
      <c r="B1216" s="110"/>
      <c r="C1216" s="110"/>
      <c r="D1216" s="125"/>
      <c r="F1216" s="33"/>
      <c r="H1216" s="33"/>
    </row>
    <row r="1217" spans="1:8" ht="19.5" customHeight="1">
      <c r="A1217" s="113" t="s">
        <v>817</v>
      </c>
      <c r="B1217" s="110">
        <v>46</v>
      </c>
      <c r="C1217" s="110"/>
      <c r="D1217" s="125"/>
      <c r="F1217" s="33"/>
      <c r="H1217" s="33"/>
    </row>
    <row r="1218" spans="1:8" ht="19.5" customHeight="1">
      <c r="A1218" s="113" t="s">
        <v>818</v>
      </c>
      <c r="B1218" s="110"/>
      <c r="C1218" s="110"/>
      <c r="D1218" s="125"/>
      <c r="F1218" s="33"/>
      <c r="H1218" s="33"/>
    </row>
    <row r="1219" spans="1:8" ht="19.5" customHeight="1">
      <c r="A1219" s="113" t="s">
        <v>819</v>
      </c>
      <c r="B1219" s="110"/>
      <c r="C1219" s="110"/>
      <c r="D1219" s="125"/>
      <c r="F1219" s="33"/>
      <c r="H1219" s="33"/>
    </row>
    <row r="1220" spans="1:8" ht="19.5" customHeight="1">
      <c r="A1220" s="113" t="s">
        <v>820</v>
      </c>
      <c r="B1220" s="110"/>
      <c r="C1220" s="110"/>
      <c r="D1220" s="125"/>
      <c r="F1220" s="33"/>
      <c r="H1220" s="33"/>
    </row>
    <row r="1221" spans="1:8" ht="19.5" customHeight="1">
      <c r="A1221" s="113" t="s">
        <v>821</v>
      </c>
      <c r="B1221" s="110"/>
      <c r="C1221" s="110"/>
      <c r="D1221" s="125"/>
      <c r="F1221" s="33"/>
      <c r="H1221" s="33"/>
    </row>
    <row r="1222" spans="1:8" ht="19.5" customHeight="1">
      <c r="A1222" s="113" t="s">
        <v>822</v>
      </c>
      <c r="B1222" s="110"/>
      <c r="C1222" s="110"/>
      <c r="D1222" s="125"/>
      <c r="F1222" s="33"/>
      <c r="H1222" s="33"/>
    </row>
    <row r="1223" spans="1:8" ht="19.5" customHeight="1">
      <c r="A1223" s="113" t="s">
        <v>1239</v>
      </c>
      <c r="B1223" s="110"/>
      <c r="C1223" s="110"/>
      <c r="D1223" s="125"/>
      <c r="F1223" s="33"/>
      <c r="H1223" s="33"/>
    </row>
    <row r="1224" spans="1:8" ht="19.5" customHeight="1">
      <c r="A1224" s="113" t="s">
        <v>823</v>
      </c>
      <c r="B1224" s="110"/>
      <c r="C1224" s="110"/>
      <c r="D1224" s="125"/>
      <c r="F1224" s="33"/>
      <c r="H1224" s="33"/>
    </row>
    <row r="1225" spans="1:8" ht="19.5" customHeight="1">
      <c r="A1225" s="113" t="s">
        <v>824</v>
      </c>
      <c r="B1225" s="110"/>
      <c r="C1225" s="110"/>
      <c r="D1225" s="125"/>
      <c r="F1225" s="33"/>
      <c r="H1225" s="33"/>
    </row>
    <row r="1226" spans="1:8" ht="19.5" customHeight="1">
      <c r="A1226" s="113" t="s">
        <v>825</v>
      </c>
      <c r="B1226" s="110"/>
      <c r="C1226" s="110"/>
      <c r="D1226" s="125"/>
      <c r="F1226" s="33"/>
      <c r="H1226" s="33"/>
    </row>
    <row r="1227" spans="1:8" ht="19.5" customHeight="1">
      <c r="A1227" s="113" t="s">
        <v>826</v>
      </c>
      <c r="B1227" s="110"/>
      <c r="C1227" s="110"/>
      <c r="D1227" s="125"/>
      <c r="F1227" s="33"/>
      <c r="H1227" s="33"/>
    </row>
    <row r="1228" spans="1:8" ht="19.5" customHeight="1">
      <c r="A1228" s="113" t="s">
        <v>1240</v>
      </c>
      <c r="B1228" s="110"/>
      <c r="C1228" s="110"/>
      <c r="D1228" s="125"/>
      <c r="F1228" s="33"/>
      <c r="H1228" s="33"/>
    </row>
    <row r="1229" spans="1:8" ht="19.5" customHeight="1">
      <c r="A1229" s="113" t="s">
        <v>1241</v>
      </c>
      <c r="B1229" s="110">
        <v>9255</v>
      </c>
      <c r="C1229" s="110">
        <v>6148</v>
      </c>
      <c r="D1229" s="125">
        <f>ROUND(C1229*100/B1229,1)</f>
        <v>66.4</v>
      </c>
      <c r="F1229" s="33"/>
      <c r="H1229" s="33"/>
    </row>
    <row r="1230" spans="1:8" ht="19.5" customHeight="1">
      <c r="A1230" s="113" t="s">
        <v>827</v>
      </c>
      <c r="B1230" s="110">
        <v>6367</v>
      </c>
      <c r="C1230" s="110">
        <v>4011</v>
      </c>
      <c r="D1230" s="125">
        <f>ROUND(C1230*100/B1230,1)</f>
        <v>63</v>
      </c>
      <c r="F1230" s="33"/>
      <c r="H1230" s="33"/>
    </row>
    <row r="1231" spans="1:8" ht="19.5" customHeight="1">
      <c r="A1231" s="113" t="s">
        <v>828</v>
      </c>
      <c r="B1231" s="110">
        <v>10</v>
      </c>
      <c r="C1231" s="110"/>
      <c r="D1231" s="125"/>
      <c r="F1231" s="33"/>
      <c r="H1231" s="33"/>
    </row>
    <row r="1232" spans="1:8" ht="19.5" customHeight="1">
      <c r="A1232" s="113" t="s">
        <v>829</v>
      </c>
      <c r="B1232" s="110"/>
      <c r="C1232" s="110"/>
      <c r="D1232" s="125"/>
      <c r="F1232" s="33"/>
      <c r="H1232" s="33"/>
    </row>
    <row r="1233" spans="1:8" ht="19.5" customHeight="1">
      <c r="A1233" s="113" t="s">
        <v>830</v>
      </c>
      <c r="B1233" s="110">
        <v>2057</v>
      </c>
      <c r="C1233" s="110">
        <v>2011</v>
      </c>
      <c r="D1233" s="125">
        <f>ROUND(C1233*100/B1233,1)</f>
        <v>97.8</v>
      </c>
      <c r="F1233" s="33"/>
      <c r="H1233" s="33"/>
    </row>
    <row r="1234" spans="1:8" ht="19.5" customHeight="1">
      <c r="A1234" s="113" t="s">
        <v>831</v>
      </c>
      <c r="B1234" s="110"/>
      <c r="C1234" s="110"/>
      <c r="D1234" s="125"/>
      <c r="F1234" s="33"/>
      <c r="H1234" s="33"/>
    </row>
    <row r="1235" spans="1:8" ht="19.5" customHeight="1">
      <c r="A1235" s="113" t="s">
        <v>832</v>
      </c>
      <c r="B1235" s="110">
        <v>150</v>
      </c>
      <c r="C1235" s="110"/>
      <c r="D1235" s="125"/>
      <c r="F1235" s="33"/>
      <c r="H1235" s="33"/>
    </row>
    <row r="1236" spans="1:8" ht="19.5" customHeight="1">
      <c r="A1236" s="113" t="s">
        <v>833</v>
      </c>
      <c r="B1236" s="110">
        <v>45</v>
      </c>
      <c r="C1236" s="110"/>
      <c r="D1236" s="125"/>
      <c r="F1236" s="33"/>
      <c r="H1236" s="33"/>
    </row>
    <row r="1237" spans="1:8" ht="19.5" customHeight="1">
      <c r="A1237" s="113" t="s">
        <v>834</v>
      </c>
      <c r="B1237" s="110"/>
      <c r="C1237" s="110"/>
      <c r="D1237" s="125"/>
      <c r="F1237" s="33"/>
      <c r="H1237" s="33"/>
    </row>
    <row r="1238" spans="1:8" ht="19.5" customHeight="1">
      <c r="A1238" s="113" t="s">
        <v>835</v>
      </c>
      <c r="B1238" s="110">
        <v>4105</v>
      </c>
      <c r="C1238" s="110">
        <v>2000</v>
      </c>
      <c r="D1238" s="125">
        <f>ROUND(C1238*100/B1238,1)</f>
        <v>48.7</v>
      </c>
      <c r="F1238" s="33"/>
      <c r="H1238" s="33"/>
    </row>
    <row r="1239" spans="1:8" ht="19.5" customHeight="1">
      <c r="A1239" s="113" t="s">
        <v>836</v>
      </c>
      <c r="B1239" s="110">
        <v>2888</v>
      </c>
      <c r="C1239" s="110">
        <v>2137</v>
      </c>
      <c r="D1239" s="125">
        <f>ROUND(C1239*100/B1239,1)</f>
        <v>74</v>
      </c>
      <c r="F1239" s="33"/>
      <c r="H1239" s="33"/>
    </row>
    <row r="1240" spans="1:8" ht="19.5" customHeight="1">
      <c r="A1240" s="113" t="s">
        <v>837</v>
      </c>
      <c r="B1240" s="110">
        <v>2888</v>
      </c>
      <c r="C1240" s="110">
        <v>2137</v>
      </c>
      <c r="D1240" s="125">
        <f>ROUND(C1240*100/B1240,1)</f>
        <v>74</v>
      </c>
      <c r="F1240" s="33"/>
      <c r="H1240" s="33"/>
    </row>
    <row r="1241" spans="1:8" ht="19.5" customHeight="1">
      <c r="A1241" s="113" t="s">
        <v>838</v>
      </c>
      <c r="B1241" s="110"/>
      <c r="C1241" s="110"/>
      <c r="D1241" s="125"/>
      <c r="F1241" s="33"/>
      <c r="H1241" s="33"/>
    </row>
    <row r="1242" spans="1:8" ht="19.5" customHeight="1">
      <c r="A1242" s="113" t="s">
        <v>839</v>
      </c>
      <c r="B1242" s="110"/>
      <c r="C1242" s="110"/>
      <c r="D1242" s="125"/>
      <c r="F1242" s="33"/>
      <c r="H1242" s="33"/>
    </row>
    <row r="1243" spans="1:8" ht="19.5" customHeight="1">
      <c r="A1243" s="113" t="s">
        <v>840</v>
      </c>
      <c r="B1243" s="110"/>
      <c r="C1243" s="110"/>
      <c r="D1243" s="125"/>
      <c r="F1243" s="33"/>
      <c r="H1243" s="33"/>
    </row>
    <row r="1244" spans="1:8" ht="19.5" customHeight="1">
      <c r="A1244" s="113" t="s">
        <v>841</v>
      </c>
      <c r="B1244" s="110"/>
      <c r="C1244" s="110"/>
      <c r="D1244" s="125"/>
      <c r="F1244" s="33"/>
      <c r="H1244" s="33"/>
    </row>
    <row r="1245" spans="1:8" ht="19.5" customHeight="1">
      <c r="A1245" s="113" t="s">
        <v>1242</v>
      </c>
      <c r="B1245" s="110"/>
      <c r="C1245" s="110"/>
      <c r="D1245" s="125"/>
      <c r="F1245" s="33"/>
      <c r="H1245" s="33"/>
    </row>
    <row r="1246" spans="1:8" ht="19.5" customHeight="1">
      <c r="A1246" s="113" t="s">
        <v>842</v>
      </c>
      <c r="B1246" s="110"/>
      <c r="C1246" s="110"/>
      <c r="D1246" s="125"/>
      <c r="F1246" s="33"/>
      <c r="H1246" s="33"/>
    </row>
    <row r="1247" spans="1:8" ht="19.5" customHeight="1">
      <c r="A1247" s="113" t="s">
        <v>1243</v>
      </c>
      <c r="B1247" s="110">
        <v>1378</v>
      </c>
      <c r="C1247" s="110">
        <v>500</v>
      </c>
      <c r="D1247" s="125">
        <f>ROUND(C1247*100/B1247,1)</f>
        <v>36.3</v>
      </c>
      <c r="F1247" s="33"/>
      <c r="H1247" s="33"/>
    </row>
    <row r="1248" spans="1:8" ht="19.5" customHeight="1">
      <c r="A1248" s="113" t="s">
        <v>843</v>
      </c>
      <c r="B1248" s="110">
        <v>1378</v>
      </c>
      <c r="C1248" s="110">
        <v>500</v>
      </c>
      <c r="D1248" s="125">
        <f>ROUND(C1248*100/B1248,1)</f>
        <v>36.3</v>
      </c>
      <c r="F1248" s="33"/>
      <c r="H1248" s="33"/>
    </row>
    <row r="1249" spans="1:8" ht="19.5" customHeight="1">
      <c r="A1249" s="113" t="s">
        <v>554</v>
      </c>
      <c r="B1249" s="110"/>
      <c r="C1249" s="110"/>
      <c r="D1249" s="125"/>
      <c r="F1249" s="33"/>
      <c r="H1249" s="33"/>
    </row>
    <row r="1250" spans="1:8" ht="19.5" customHeight="1">
      <c r="A1250" s="113" t="s">
        <v>555</v>
      </c>
      <c r="B1250" s="110"/>
      <c r="C1250" s="110"/>
      <c r="D1250" s="125"/>
      <c r="F1250" s="33"/>
      <c r="H1250" s="33"/>
    </row>
    <row r="1251" spans="1:8" ht="19.5" customHeight="1">
      <c r="A1251" s="113" t="s">
        <v>556</v>
      </c>
      <c r="B1251" s="110"/>
      <c r="C1251" s="110"/>
      <c r="D1251" s="125"/>
      <c r="F1251" s="33"/>
      <c r="H1251" s="33"/>
    </row>
    <row r="1252" spans="1:8" ht="19.5" customHeight="1">
      <c r="A1252" s="113" t="s">
        <v>844</v>
      </c>
      <c r="B1252" s="110"/>
      <c r="C1252" s="110"/>
      <c r="D1252" s="125"/>
      <c r="F1252" s="33"/>
      <c r="H1252" s="33"/>
    </row>
    <row r="1253" spans="1:8" ht="19.5" customHeight="1">
      <c r="A1253" s="113" t="s">
        <v>845</v>
      </c>
      <c r="B1253" s="110"/>
      <c r="C1253" s="110"/>
      <c r="D1253" s="125"/>
      <c r="F1253" s="33"/>
      <c r="H1253" s="33"/>
    </row>
    <row r="1254" spans="1:8" ht="19.5" customHeight="1">
      <c r="A1254" s="113" t="s">
        <v>846</v>
      </c>
      <c r="B1254" s="110"/>
      <c r="C1254" s="110"/>
      <c r="D1254" s="125"/>
      <c r="F1254" s="33"/>
      <c r="H1254" s="33"/>
    </row>
    <row r="1255" spans="1:8" ht="19.5" customHeight="1">
      <c r="A1255" s="113" t="s">
        <v>847</v>
      </c>
      <c r="B1255" s="110"/>
      <c r="C1255" s="110"/>
      <c r="D1255" s="125"/>
      <c r="F1255" s="33"/>
      <c r="H1255" s="33"/>
    </row>
    <row r="1256" spans="1:8" ht="19.5" customHeight="1">
      <c r="A1256" s="113" t="s">
        <v>848</v>
      </c>
      <c r="B1256" s="110"/>
      <c r="C1256" s="110"/>
      <c r="D1256" s="125"/>
      <c r="F1256" s="33"/>
      <c r="H1256" s="33"/>
    </row>
    <row r="1257" spans="1:8" ht="19.5" customHeight="1">
      <c r="A1257" s="113" t="s">
        <v>849</v>
      </c>
      <c r="B1257" s="110"/>
      <c r="C1257" s="110"/>
      <c r="D1257" s="125"/>
      <c r="F1257" s="33"/>
      <c r="H1257" s="33"/>
    </row>
    <row r="1258" spans="1:8" ht="19.5" customHeight="1">
      <c r="A1258" s="113" t="s">
        <v>850</v>
      </c>
      <c r="B1258" s="110"/>
      <c r="C1258" s="110"/>
      <c r="D1258" s="125"/>
      <c r="F1258" s="33"/>
      <c r="H1258" s="33"/>
    </row>
    <row r="1259" spans="1:8" ht="19.5" customHeight="1">
      <c r="A1259" s="113" t="s">
        <v>851</v>
      </c>
      <c r="B1259" s="110"/>
      <c r="C1259" s="110"/>
      <c r="D1259" s="125"/>
      <c r="F1259" s="33"/>
      <c r="H1259" s="33"/>
    </row>
    <row r="1260" spans="1:8" ht="19.5" customHeight="1">
      <c r="A1260" s="113" t="s">
        <v>852</v>
      </c>
      <c r="B1260" s="110"/>
      <c r="C1260" s="110"/>
      <c r="D1260" s="125"/>
      <c r="F1260" s="33"/>
      <c r="H1260" s="33"/>
    </row>
    <row r="1261" spans="1:8" ht="19.5" customHeight="1">
      <c r="A1261" s="113" t="s">
        <v>572</v>
      </c>
      <c r="B1261" s="110">
        <v>142</v>
      </c>
      <c r="C1261" s="110"/>
      <c r="D1261" s="125"/>
      <c r="F1261" s="33"/>
      <c r="H1261" s="33"/>
    </row>
    <row r="1262" spans="1:8" ht="19.5" customHeight="1">
      <c r="A1262" s="113" t="s">
        <v>853</v>
      </c>
      <c r="B1262" s="110">
        <v>1236</v>
      </c>
      <c r="C1262" s="110">
        <v>500</v>
      </c>
      <c r="D1262" s="125">
        <f>ROUND(C1262*100/B1262,1)</f>
        <v>40.5</v>
      </c>
      <c r="F1262" s="33"/>
      <c r="H1262" s="33"/>
    </row>
    <row r="1263" spans="1:8" ht="19.5" customHeight="1">
      <c r="A1263" s="113" t="s">
        <v>854</v>
      </c>
      <c r="B1263" s="110"/>
      <c r="C1263" s="110"/>
      <c r="D1263" s="125"/>
      <c r="F1263" s="33"/>
      <c r="H1263" s="33"/>
    </row>
    <row r="1264" spans="1:8" ht="19.5" customHeight="1">
      <c r="A1264" s="113" t="s">
        <v>554</v>
      </c>
      <c r="B1264" s="110"/>
      <c r="C1264" s="110"/>
      <c r="D1264" s="125"/>
      <c r="F1264" s="33"/>
      <c r="H1264" s="33"/>
    </row>
    <row r="1265" spans="1:8" ht="19.5" customHeight="1">
      <c r="A1265" s="113" t="s">
        <v>555</v>
      </c>
      <c r="B1265" s="110"/>
      <c r="C1265" s="110"/>
      <c r="D1265" s="125"/>
      <c r="F1265" s="33"/>
      <c r="H1265" s="33"/>
    </row>
    <row r="1266" spans="1:8" ht="19.5" customHeight="1">
      <c r="A1266" s="113" t="s">
        <v>556</v>
      </c>
      <c r="B1266" s="110"/>
      <c r="C1266" s="110"/>
      <c r="D1266" s="125"/>
      <c r="F1266" s="33"/>
      <c r="H1266" s="33"/>
    </row>
    <row r="1267" spans="1:8" ht="19.5" customHeight="1">
      <c r="A1267" s="113" t="s">
        <v>855</v>
      </c>
      <c r="B1267" s="110"/>
      <c r="C1267" s="110"/>
      <c r="D1267" s="125"/>
      <c r="F1267" s="33"/>
      <c r="H1267" s="33"/>
    </row>
    <row r="1268" spans="1:8" ht="19.5" customHeight="1">
      <c r="A1268" s="113" t="s">
        <v>856</v>
      </c>
      <c r="B1268" s="110"/>
      <c r="C1268" s="110"/>
      <c r="D1268" s="125"/>
      <c r="F1268" s="33"/>
      <c r="H1268" s="33"/>
    </row>
    <row r="1269" spans="1:8" ht="19.5" customHeight="1">
      <c r="A1269" s="113" t="s">
        <v>857</v>
      </c>
      <c r="B1269" s="110"/>
      <c r="C1269" s="110"/>
      <c r="D1269" s="125"/>
      <c r="F1269" s="33"/>
      <c r="H1269" s="33"/>
    </row>
    <row r="1270" spans="1:8" ht="19.5" customHeight="1">
      <c r="A1270" s="113" t="s">
        <v>858</v>
      </c>
      <c r="B1270" s="110"/>
      <c r="C1270" s="110"/>
      <c r="D1270" s="125"/>
      <c r="F1270" s="33"/>
      <c r="H1270" s="33"/>
    </row>
    <row r="1271" spans="1:8" ht="19.5" customHeight="1">
      <c r="A1271" s="113" t="s">
        <v>859</v>
      </c>
      <c r="B1271" s="110"/>
      <c r="C1271" s="110"/>
      <c r="D1271" s="125"/>
      <c r="F1271" s="33"/>
      <c r="H1271" s="33"/>
    </row>
    <row r="1272" spans="1:8" ht="19.5" customHeight="1">
      <c r="A1272" s="113" t="s">
        <v>860</v>
      </c>
      <c r="B1272" s="110"/>
      <c r="C1272" s="110"/>
      <c r="D1272" s="125"/>
      <c r="F1272" s="33"/>
      <c r="H1272" s="33"/>
    </row>
    <row r="1273" spans="1:8" ht="19.5" customHeight="1">
      <c r="A1273" s="113" t="s">
        <v>861</v>
      </c>
      <c r="B1273" s="110"/>
      <c r="C1273" s="110"/>
      <c r="D1273" s="125"/>
      <c r="F1273" s="33"/>
      <c r="H1273" s="33"/>
    </row>
    <row r="1274" spans="1:8" ht="19.5" customHeight="1">
      <c r="A1274" s="113" t="s">
        <v>862</v>
      </c>
      <c r="B1274" s="110"/>
      <c r="C1274" s="110"/>
      <c r="D1274" s="125"/>
      <c r="F1274" s="33"/>
      <c r="H1274" s="33"/>
    </row>
    <row r="1275" spans="1:8" ht="19.5" customHeight="1">
      <c r="A1275" s="113" t="s">
        <v>572</v>
      </c>
      <c r="B1275" s="110"/>
      <c r="C1275" s="110"/>
      <c r="D1275" s="125"/>
      <c r="F1275" s="33"/>
      <c r="H1275" s="33"/>
    </row>
    <row r="1276" spans="1:8" ht="19.5" customHeight="1">
      <c r="A1276" s="113" t="s">
        <v>863</v>
      </c>
      <c r="B1276" s="110"/>
      <c r="C1276" s="110"/>
      <c r="D1276" s="125"/>
      <c r="F1276" s="33"/>
      <c r="H1276" s="33"/>
    </row>
    <row r="1277" spans="1:8" ht="19.5" customHeight="1">
      <c r="A1277" s="113" t="s">
        <v>864</v>
      </c>
      <c r="B1277" s="110"/>
      <c r="C1277" s="110"/>
      <c r="D1277" s="125"/>
      <c r="F1277" s="33"/>
      <c r="H1277" s="33"/>
    </row>
    <row r="1278" spans="1:8" ht="19.5" customHeight="1">
      <c r="A1278" s="113" t="s">
        <v>1244</v>
      </c>
      <c r="B1278" s="110"/>
      <c r="C1278" s="110"/>
      <c r="D1278" s="125"/>
      <c r="F1278" s="33"/>
      <c r="H1278" s="33"/>
    </row>
    <row r="1279" spans="1:8" ht="19.5" customHeight="1">
      <c r="A1279" s="113" t="s">
        <v>865</v>
      </c>
      <c r="B1279" s="110"/>
      <c r="C1279" s="110"/>
      <c r="D1279" s="125"/>
      <c r="F1279" s="33"/>
      <c r="H1279" s="33"/>
    </row>
    <row r="1280" spans="1:8" ht="19.5" customHeight="1">
      <c r="A1280" s="113" t="s">
        <v>866</v>
      </c>
      <c r="B1280" s="110"/>
      <c r="C1280" s="110"/>
      <c r="D1280" s="125"/>
      <c r="F1280" s="33"/>
      <c r="H1280" s="33"/>
    </row>
    <row r="1281" spans="1:8" ht="19.5" customHeight="1">
      <c r="A1281" s="113" t="s">
        <v>867</v>
      </c>
      <c r="B1281" s="110"/>
      <c r="C1281" s="110"/>
      <c r="D1281" s="125"/>
      <c r="F1281" s="33"/>
      <c r="H1281" s="33"/>
    </row>
    <row r="1282" spans="1:8" ht="19.5" customHeight="1">
      <c r="A1282" s="113" t="s">
        <v>868</v>
      </c>
      <c r="B1282" s="110"/>
      <c r="C1282" s="110"/>
      <c r="D1282" s="125"/>
      <c r="F1282" s="33"/>
      <c r="H1282" s="33"/>
    </row>
    <row r="1283" spans="1:8" ht="19.5" customHeight="1">
      <c r="A1283" s="113" t="s">
        <v>869</v>
      </c>
      <c r="B1283" s="110"/>
      <c r="C1283" s="110"/>
      <c r="D1283" s="125"/>
      <c r="F1283" s="33"/>
      <c r="H1283" s="33"/>
    </row>
    <row r="1284" spans="1:8" ht="19.5" customHeight="1">
      <c r="A1284" s="113" t="s">
        <v>870</v>
      </c>
      <c r="B1284" s="110"/>
      <c r="C1284" s="110"/>
      <c r="D1284" s="125"/>
      <c r="F1284" s="33"/>
      <c r="H1284" s="33"/>
    </row>
    <row r="1285" spans="1:8" ht="19.5" customHeight="1">
      <c r="A1285" s="113" t="s">
        <v>871</v>
      </c>
      <c r="B1285" s="110"/>
      <c r="C1285" s="110"/>
      <c r="D1285" s="125"/>
      <c r="F1285" s="33"/>
      <c r="H1285" s="33"/>
    </row>
    <row r="1286" spans="1:8" ht="19.5" customHeight="1">
      <c r="A1286" s="113" t="s">
        <v>872</v>
      </c>
      <c r="B1286" s="110"/>
      <c r="C1286" s="110"/>
      <c r="D1286" s="125"/>
      <c r="F1286" s="33"/>
      <c r="H1286" s="33"/>
    </row>
    <row r="1287" spans="1:8" ht="19.5" customHeight="1">
      <c r="A1287" s="113" t="s">
        <v>873</v>
      </c>
      <c r="B1287" s="110"/>
      <c r="C1287" s="110"/>
      <c r="D1287" s="125"/>
      <c r="F1287" s="33"/>
      <c r="H1287" s="33"/>
    </row>
    <row r="1288" spans="1:8" ht="19.5" customHeight="1">
      <c r="A1288" s="113" t="s">
        <v>874</v>
      </c>
      <c r="B1288" s="110"/>
      <c r="C1288" s="110"/>
      <c r="D1288" s="125"/>
      <c r="F1288" s="33"/>
      <c r="H1288" s="33"/>
    </row>
    <row r="1289" spans="1:8" ht="19.5" customHeight="1">
      <c r="A1289" s="113" t="s">
        <v>875</v>
      </c>
      <c r="B1289" s="110"/>
      <c r="C1289" s="110"/>
      <c r="D1289" s="125"/>
      <c r="F1289" s="33"/>
      <c r="H1289" s="33"/>
    </row>
    <row r="1290" spans="1:8" ht="19.5" customHeight="1">
      <c r="A1290" s="113" t="s">
        <v>876</v>
      </c>
      <c r="B1290" s="110"/>
      <c r="C1290" s="110"/>
      <c r="D1290" s="125"/>
      <c r="F1290" s="33"/>
      <c r="H1290" s="33"/>
    </row>
    <row r="1291" spans="1:8" ht="19.5" customHeight="1">
      <c r="A1291" s="113" t="s">
        <v>877</v>
      </c>
      <c r="B1291" s="110"/>
      <c r="C1291" s="110"/>
      <c r="D1291" s="125"/>
      <c r="F1291" s="33"/>
      <c r="H1291" s="33"/>
    </row>
    <row r="1292" spans="1:8" ht="19.5" customHeight="1">
      <c r="A1292" s="113" t="s">
        <v>878</v>
      </c>
      <c r="B1292" s="110"/>
      <c r="C1292" s="110"/>
      <c r="D1292" s="125"/>
      <c r="F1292" s="33"/>
      <c r="H1292" s="33"/>
    </row>
    <row r="1293" spans="1:8" ht="19.5" customHeight="1">
      <c r="A1293" s="113" t="s">
        <v>879</v>
      </c>
      <c r="B1293" s="110"/>
      <c r="C1293" s="110"/>
      <c r="D1293" s="125"/>
      <c r="F1293" s="33"/>
      <c r="H1293" s="33"/>
    </row>
    <row r="1294" spans="1:8" ht="19.5" customHeight="1">
      <c r="A1294" s="113" t="s">
        <v>880</v>
      </c>
      <c r="B1294" s="110"/>
      <c r="C1294" s="110"/>
      <c r="D1294" s="125"/>
      <c r="F1294" s="33"/>
      <c r="H1294" s="33"/>
    </row>
    <row r="1295" spans="1:8" ht="19.5" customHeight="1">
      <c r="A1295" s="113" t="s">
        <v>881</v>
      </c>
      <c r="B1295" s="110"/>
      <c r="C1295" s="110"/>
      <c r="D1295" s="125"/>
      <c r="F1295" s="33"/>
      <c r="H1295" s="33"/>
    </row>
    <row r="1296" spans="1:8" ht="19.5" customHeight="1">
      <c r="A1296" s="113" t="s">
        <v>882</v>
      </c>
      <c r="B1296" s="110"/>
      <c r="C1296" s="110"/>
      <c r="D1296" s="125"/>
      <c r="F1296" s="33"/>
      <c r="H1296" s="33"/>
    </row>
    <row r="1297" spans="1:8" ht="19.5" customHeight="1">
      <c r="A1297" s="113" t="s">
        <v>883</v>
      </c>
      <c r="B1297" s="110"/>
      <c r="C1297" s="110"/>
      <c r="D1297" s="125"/>
      <c r="F1297" s="33"/>
      <c r="H1297" s="33"/>
    </row>
    <row r="1298" spans="1:8" ht="19.5" customHeight="1">
      <c r="A1298" s="113" t="s">
        <v>884</v>
      </c>
      <c r="B1298" s="110"/>
      <c r="C1298" s="110"/>
      <c r="D1298" s="125"/>
      <c r="F1298" s="33"/>
      <c r="H1298" s="33"/>
    </row>
    <row r="1299" spans="1:8" ht="19.5" customHeight="1">
      <c r="A1299" s="113" t="s">
        <v>885</v>
      </c>
      <c r="B1299" s="110"/>
      <c r="C1299" s="110"/>
      <c r="D1299" s="125"/>
      <c r="F1299" s="33"/>
      <c r="H1299" s="33"/>
    </row>
    <row r="1300" spans="1:8" ht="19.5" customHeight="1">
      <c r="A1300" s="113" t="s">
        <v>1245</v>
      </c>
      <c r="B1300" s="110"/>
      <c r="C1300" s="110"/>
      <c r="D1300" s="125"/>
      <c r="F1300" s="33"/>
      <c r="H1300" s="33"/>
    </row>
    <row r="1301" spans="1:8" ht="19.5" customHeight="1">
      <c r="A1301" s="113" t="s">
        <v>1246</v>
      </c>
      <c r="B1301" s="110">
        <v>2279</v>
      </c>
      <c r="C1301" s="110">
        <v>2000</v>
      </c>
      <c r="D1301" s="125">
        <f>ROUND(C1301*100/B1301,1)</f>
        <v>87.8</v>
      </c>
      <c r="F1301" s="33"/>
      <c r="H1301" s="33"/>
    </row>
    <row r="1302" spans="1:8" ht="19.5" customHeight="1">
      <c r="A1302" s="113" t="s">
        <v>1247</v>
      </c>
      <c r="B1302" s="110">
        <v>2279</v>
      </c>
      <c r="C1302" s="110">
        <v>2000</v>
      </c>
      <c r="D1302" s="125">
        <f>ROUND(C1302*100/B1302,1)</f>
        <v>87.8</v>
      </c>
      <c r="F1302" s="33"/>
      <c r="H1302" s="33"/>
    </row>
    <row r="1303" spans="1:8" ht="19.5" customHeight="1">
      <c r="A1303" s="113" t="s">
        <v>1248</v>
      </c>
      <c r="B1303" s="110">
        <v>2279</v>
      </c>
      <c r="C1303" s="110">
        <v>2000</v>
      </c>
      <c r="D1303" s="125">
        <f>ROUND(C1303*100/B1303,1)</f>
        <v>87.8</v>
      </c>
      <c r="F1303" s="33"/>
      <c r="H1303" s="33"/>
    </row>
    <row r="1304" spans="1:8" ht="19.5" customHeight="1">
      <c r="A1304" s="113" t="s">
        <v>1249</v>
      </c>
      <c r="B1304" s="110"/>
      <c r="C1304" s="110"/>
      <c r="D1304" s="125"/>
      <c r="F1304" s="33"/>
      <c r="H1304" s="33"/>
    </row>
    <row r="1305" spans="1:8" ht="19.5" customHeight="1">
      <c r="A1305" s="113" t="s">
        <v>1250</v>
      </c>
      <c r="B1305" s="110"/>
      <c r="C1305" s="110"/>
      <c r="D1305" s="125"/>
      <c r="F1305" s="33"/>
      <c r="H1305" s="33"/>
    </row>
    <row r="1306" spans="1:8" ht="19.5" customHeight="1">
      <c r="A1306" s="113" t="s">
        <v>1251</v>
      </c>
      <c r="B1306" s="110"/>
      <c r="C1306" s="110"/>
      <c r="D1306" s="125"/>
      <c r="F1306" s="33"/>
      <c r="H1306" s="33"/>
    </row>
    <row r="1307" spans="1:8" ht="19.5" customHeight="1">
      <c r="A1307" s="113" t="s">
        <v>1319</v>
      </c>
      <c r="B1307" s="110">
        <v>30</v>
      </c>
      <c r="C1307" s="110"/>
      <c r="D1307" s="125"/>
      <c r="F1307" s="33"/>
      <c r="H1307" s="33"/>
    </row>
    <row r="1308" spans="1:8" ht="19.5" customHeight="1">
      <c r="A1308" s="113" t="s">
        <v>1320</v>
      </c>
      <c r="B1308" s="110">
        <v>30</v>
      </c>
      <c r="C1308" s="110"/>
      <c r="D1308" s="125"/>
      <c r="F1308" s="33"/>
      <c r="H1308" s="33"/>
    </row>
    <row r="1309" spans="1:8" ht="19.5" customHeight="1">
      <c r="A1309" s="113" t="s">
        <v>1321</v>
      </c>
      <c r="B1309" s="110">
        <v>622</v>
      </c>
      <c r="C1309" s="110">
        <v>510</v>
      </c>
      <c r="D1309" s="125"/>
      <c r="F1309" s="33"/>
      <c r="H1309" s="33"/>
    </row>
    <row r="1310" spans="1:8" ht="19.5" customHeight="1">
      <c r="A1310" s="113" t="s">
        <v>886</v>
      </c>
      <c r="B1310" s="110"/>
      <c r="C1310" s="110"/>
      <c r="D1310" s="125"/>
      <c r="F1310" s="33"/>
      <c r="H1310" s="33"/>
    </row>
    <row r="1311" spans="1:8" ht="19.5" customHeight="1">
      <c r="A1311" s="113" t="s">
        <v>887</v>
      </c>
      <c r="B1311" s="110">
        <v>622</v>
      </c>
      <c r="C1311" s="110">
        <v>510</v>
      </c>
      <c r="D1311" s="125"/>
      <c r="F1311" s="33"/>
      <c r="H1311" s="33"/>
    </row>
    <row r="1312" spans="1:8" ht="19.5" customHeight="1">
      <c r="A1312" s="113"/>
      <c r="B1312" s="110"/>
      <c r="C1312" s="110"/>
      <c r="D1312" s="125"/>
      <c r="F1312" s="33"/>
      <c r="H1312" s="33"/>
    </row>
    <row r="1313" spans="1:8" ht="19.5" customHeight="1">
      <c r="A1313" s="113"/>
      <c r="B1313" s="110"/>
      <c r="C1313" s="110"/>
      <c r="D1313" s="127"/>
      <c r="E1313" s="32"/>
      <c r="F1313" s="32"/>
      <c r="G1313" s="32"/>
      <c r="H1313" s="32"/>
    </row>
    <row r="1314" spans="1:4" ht="19.5" customHeight="1">
      <c r="A1314" s="114" t="s">
        <v>888</v>
      </c>
      <c r="B1314" s="115">
        <f>SUM(B5,B258,B261,B272,B391,B445,B501,B550,B666,B737,B809,B829,B960,B1024,B1098,B1125,B1140,B1150,B1229,B1247,B1300,B1301,B1307,B1309)</f>
        <v>205055</v>
      </c>
      <c r="C1314" s="115">
        <f>SUM(C5,C258,C261,C272,C391,C445,C501,C550,C666,C737,C809,C829,C960,C1024,C1098,C1125,C1140,C1150,C1229,C1247,C1300,C1301,C1307,C1309)</f>
        <v>156826</v>
      </c>
      <c r="D1314" s="125">
        <f>ROUND(C1314*100/B1314,1)</f>
        <v>76.5</v>
      </c>
    </row>
    <row r="1315" ht="19.5" customHeight="1"/>
    <row r="1316" ht="19.5" customHeight="1"/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H1313"/>
  <sheetViews>
    <sheetView workbookViewId="0" topLeftCell="A13">
      <selection activeCell="C1232" sqref="C1232"/>
    </sheetView>
  </sheetViews>
  <sheetFormatPr defaultColWidth="9.00390625" defaultRowHeight="14.25"/>
  <cols>
    <col min="1" max="1" width="38.375" style="30" customWidth="1"/>
    <col min="2" max="2" width="14.50390625" style="137" customWidth="1"/>
    <col min="3" max="3" width="14.25390625" style="137" customWidth="1"/>
    <col min="4" max="4" width="15.625" style="137" customWidth="1"/>
    <col min="5" max="9" width="0" style="30" hidden="1" customWidth="1"/>
    <col min="10" max="16384" width="9.00390625" style="30" customWidth="1"/>
  </cols>
  <sheetData>
    <row r="1" spans="1:4" s="6" customFormat="1" ht="26.25" customHeight="1">
      <c r="A1" s="139" t="s">
        <v>1377</v>
      </c>
      <c r="B1" s="139"/>
      <c r="C1" s="139"/>
      <c r="D1" s="139"/>
    </row>
    <row r="2" ht="25.5" customHeight="1">
      <c r="D2" s="137" t="s">
        <v>1357</v>
      </c>
    </row>
    <row r="3" spans="1:4" ht="36" customHeight="1">
      <c r="A3" s="31" t="s">
        <v>1376</v>
      </c>
      <c r="B3" s="138" t="s">
        <v>1359</v>
      </c>
      <c r="C3" s="138" t="s">
        <v>1360</v>
      </c>
      <c r="D3" s="138" t="s">
        <v>1361</v>
      </c>
    </row>
    <row r="4" spans="1:8" ht="19.5" customHeight="1">
      <c r="A4" s="2" t="s">
        <v>36</v>
      </c>
      <c r="B4" s="115">
        <v>14037</v>
      </c>
      <c r="C4" s="115">
        <v>6817</v>
      </c>
      <c r="D4" s="125">
        <f>ROUND(C4*100/B4,1)</f>
        <v>48.6</v>
      </c>
      <c r="F4" s="33"/>
      <c r="H4" s="33"/>
    </row>
    <row r="5" spans="1:8" ht="19.5" customHeight="1">
      <c r="A5" s="111" t="s">
        <v>37</v>
      </c>
      <c r="B5" s="110">
        <v>588</v>
      </c>
      <c r="C5" s="110">
        <v>400</v>
      </c>
      <c r="D5" s="125">
        <f>ROUND(C5*100/B5,1)</f>
        <v>68</v>
      </c>
      <c r="F5" s="33"/>
      <c r="H5" s="33"/>
    </row>
    <row r="6" spans="1:8" ht="19.5" customHeight="1">
      <c r="A6" s="111" t="s">
        <v>38</v>
      </c>
      <c r="B6" s="110">
        <v>467</v>
      </c>
      <c r="C6" s="110">
        <v>400</v>
      </c>
      <c r="D6" s="125">
        <f>ROUND(C6*100/B6,1)</f>
        <v>85.7</v>
      </c>
      <c r="F6" s="33"/>
      <c r="H6" s="33"/>
    </row>
    <row r="7" spans="1:8" ht="19.5" customHeight="1">
      <c r="A7" s="111" t="s">
        <v>39</v>
      </c>
      <c r="B7" s="110">
        <v>36</v>
      </c>
      <c r="C7" s="110"/>
      <c r="D7" s="125"/>
      <c r="F7" s="33"/>
      <c r="H7" s="33"/>
    </row>
    <row r="8" spans="1:8" ht="19.5" customHeight="1">
      <c r="A8" s="112" t="s">
        <v>40</v>
      </c>
      <c r="B8" s="110"/>
      <c r="C8" s="110"/>
      <c r="D8" s="125"/>
      <c r="F8" s="33"/>
      <c r="H8" s="33"/>
    </row>
    <row r="9" spans="1:8" ht="19.5" customHeight="1">
      <c r="A9" s="112" t="s">
        <v>41</v>
      </c>
      <c r="B9" s="110">
        <v>70</v>
      </c>
      <c r="C9" s="110"/>
      <c r="D9" s="125"/>
      <c r="F9" s="33"/>
      <c r="H9" s="33"/>
    </row>
    <row r="10" spans="1:8" ht="19.5" customHeight="1">
      <c r="A10" s="112" t="s">
        <v>42</v>
      </c>
      <c r="B10" s="110"/>
      <c r="C10" s="110"/>
      <c r="D10" s="125"/>
      <c r="F10" s="33"/>
      <c r="H10" s="33"/>
    </row>
    <row r="11" spans="1:8" ht="19.5" customHeight="1">
      <c r="A11" s="2" t="s">
        <v>43</v>
      </c>
      <c r="B11" s="110"/>
      <c r="C11" s="110"/>
      <c r="D11" s="125"/>
      <c r="F11" s="33"/>
      <c r="H11" s="33"/>
    </row>
    <row r="12" spans="1:8" ht="19.5" customHeight="1">
      <c r="A12" s="2" t="s">
        <v>1132</v>
      </c>
      <c r="B12" s="110"/>
      <c r="C12" s="110"/>
      <c r="D12" s="125"/>
      <c r="F12" s="33"/>
      <c r="H12" s="33"/>
    </row>
    <row r="13" spans="1:8" ht="19.5" customHeight="1">
      <c r="A13" s="2" t="s">
        <v>44</v>
      </c>
      <c r="B13" s="110">
        <v>15</v>
      </c>
      <c r="C13" s="110"/>
      <c r="D13" s="125"/>
      <c r="F13" s="33"/>
      <c r="H13" s="33"/>
    </row>
    <row r="14" spans="1:8" ht="19.5" customHeight="1">
      <c r="A14" s="2" t="s">
        <v>45</v>
      </c>
      <c r="B14" s="110"/>
      <c r="C14" s="110"/>
      <c r="D14" s="125"/>
      <c r="F14" s="33"/>
      <c r="H14" s="33"/>
    </row>
    <row r="15" spans="1:8" ht="19.5" customHeight="1">
      <c r="A15" s="2" t="s">
        <v>46</v>
      </c>
      <c r="B15" s="110"/>
      <c r="C15" s="110"/>
      <c r="D15" s="125"/>
      <c r="F15" s="33"/>
      <c r="H15" s="33"/>
    </row>
    <row r="16" spans="1:8" ht="19.5" customHeight="1">
      <c r="A16" s="2" t="s">
        <v>47</v>
      </c>
      <c r="B16" s="110"/>
      <c r="C16" s="110"/>
      <c r="D16" s="125"/>
      <c r="F16" s="33"/>
      <c r="H16" s="33"/>
    </row>
    <row r="17" spans="1:8" ht="19.5" customHeight="1">
      <c r="A17" s="111" t="s">
        <v>48</v>
      </c>
      <c r="B17" s="110">
        <v>382</v>
      </c>
      <c r="C17" s="110">
        <v>300</v>
      </c>
      <c r="D17" s="125">
        <f>ROUND(C17*100/B17,1)</f>
        <v>78.5</v>
      </c>
      <c r="F17" s="33"/>
      <c r="H17" s="33"/>
    </row>
    <row r="18" spans="1:8" ht="19.5" customHeight="1">
      <c r="A18" s="111" t="s">
        <v>38</v>
      </c>
      <c r="B18" s="110">
        <v>334</v>
      </c>
      <c r="C18" s="110">
        <v>300</v>
      </c>
      <c r="D18" s="125">
        <f>ROUND(C18*100/B18,1)</f>
        <v>89.8</v>
      </c>
      <c r="F18" s="33"/>
      <c r="H18" s="33"/>
    </row>
    <row r="19" spans="1:8" ht="19.5" customHeight="1">
      <c r="A19" s="111" t="s">
        <v>39</v>
      </c>
      <c r="B19" s="110">
        <v>23</v>
      </c>
      <c r="C19" s="110"/>
      <c r="D19" s="125"/>
      <c r="F19" s="33"/>
      <c r="H19" s="33"/>
    </row>
    <row r="20" spans="1:8" ht="19.5" customHeight="1">
      <c r="A20" s="112" t="s">
        <v>40</v>
      </c>
      <c r="B20" s="110"/>
      <c r="C20" s="110"/>
      <c r="D20" s="125"/>
      <c r="F20" s="33"/>
      <c r="H20" s="33"/>
    </row>
    <row r="21" spans="1:8" ht="19.5" customHeight="1">
      <c r="A21" s="112" t="s">
        <v>49</v>
      </c>
      <c r="B21" s="110">
        <v>10</v>
      </c>
      <c r="C21" s="110"/>
      <c r="D21" s="125"/>
      <c r="F21" s="33"/>
      <c r="H21" s="33"/>
    </row>
    <row r="22" spans="1:8" ht="19.5" customHeight="1">
      <c r="A22" s="112" t="s">
        <v>50</v>
      </c>
      <c r="B22" s="110">
        <v>15</v>
      </c>
      <c r="C22" s="110"/>
      <c r="D22" s="125"/>
      <c r="F22" s="33"/>
      <c r="H22" s="33"/>
    </row>
    <row r="23" spans="1:8" ht="19.5" customHeight="1">
      <c r="A23" s="112" t="s">
        <v>51</v>
      </c>
      <c r="B23" s="110"/>
      <c r="C23" s="110"/>
      <c r="D23" s="125"/>
      <c r="F23" s="33"/>
      <c r="H23" s="33"/>
    </row>
    <row r="24" spans="1:8" ht="19.5" customHeight="1">
      <c r="A24" s="112" t="s">
        <v>46</v>
      </c>
      <c r="B24" s="110"/>
      <c r="C24" s="110"/>
      <c r="D24" s="125"/>
      <c r="F24" s="33"/>
      <c r="H24" s="33"/>
    </row>
    <row r="25" spans="1:8" ht="19.5" customHeight="1">
      <c r="A25" s="112" t="s">
        <v>52</v>
      </c>
      <c r="B25" s="110"/>
      <c r="C25" s="110"/>
      <c r="D25" s="125"/>
      <c r="F25" s="33"/>
      <c r="H25" s="33"/>
    </row>
    <row r="26" spans="1:8" ht="19.5" customHeight="1">
      <c r="A26" s="111" t="s">
        <v>53</v>
      </c>
      <c r="B26" s="110">
        <v>3521</v>
      </c>
      <c r="C26" s="110">
        <v>2060</v>
      </c>
      <c r="D26" s="125">
        <f>ROUND(C26*100/B26,1)</f>
        <v>58.5</v>
      </c>
      <c r="F26" s="33"/>
      <c r="H26" s="33"/>
    </row>
    <row r="27" spans="1:8" ht="19.5" customHeight="1">
      <c r="A27" s="111" t="s">
        <v>38</v>
      </c>
      <c r="B27" s="110">
        <v>1762</v>
      </c>
      <c r="C27" s="110">
        <v>1000</v>
      </c>
      <c r="D27" s="125">
        <f>ROUND(C27*100/B27,1)</f>
        <v>56.8</v>
      </c>
      <c r="F27" s="33"/>
      <c r="H27" s="33"/>
    </row>
    <row r="28" spans="1:8" ht="19.5" customHeight="1">
      <c r="A28" s="111" t="s">
        <v>39</v>
      </c>
      <c r="B28" s="110">
        <v>1558</v>
      </c>
      <c r="C28" s="110">
        <v>1060</v>
      </c>
      <c r="D28" s="125">
        <f>ROUND(C28*100/B28,1)</f>
        <v>68</v>
      </c>
      <c r="F28" s="33"/>
      <c r="H28" s="33"/>
    </row>
    <row r="29" spans="1:8" ht="19.5" customHeight="1">
      <c r="A29" s="112" t="s">
        <v>40</v>
      </c>
      <c r="B29" s="110"/>
      <c r="C29" s="110"/>
      <c r="D29" s="125"/>
      <c r="F29" s="33"/>
      <c r="H29" s="33"/>
    </row>
    <row r="30" spans="1:8" ht="19.5" customHeight="1">
      <c r="A30" s="112" t="s">
        <v>54</v>
      </c>
      <c r="B30" s="110"/>
      <c r="C30" s="110"/>
      <c r="D30" s="125"/>
      <c r="F30" s="33"/>
      <c r="H30" s="33"/>
    </row>
    <row r="31" spans="1:8" ht="19.5" customHeight="1">
      <c r="A31" s="112" t="s">
        <v>55</v>
      </c>
      <c r="B31" s="110"/>
      <c r="C31" s="110"/>
      <c r="D31" s="125"/>
      <c r="F31" s="33"/>
      <c r="H31" s="33"/>
    </row>
    <row r="32" spans="1:8" ht="19.5" customHeight="1">
      <c r="A32" s="111" t="s">
        <v>56</v>
      </c>
      <c r="B32" s="110"/>
      <c r="C32" s="110"/>
      <c r="D32" s="125"/>
      <c r="F32" s="33"/>
      <c r="H32" s="33"/>
    </row>
    <row r="33" spans="1:8" ht="19.5" customHeight="1">
      <c r="A33" s="111" t="s">
        <v>57</v>
      </c>
      <c r="B33" s="110">
        <v>27</v>
      </c>
      <c r="C33" s="110"/>
      <c r="D33" s="125"/>
      <c r="F33" s="33"/>
      <c r="H33" s="33"/>
    </row>
    <row r="34" spans="1:8" ht="19.5" customHeight="1">
      <c r="A34" s="111" t="s">
        <v>58</v>
      </c>
      <c r="B34" s="110">
        <v>174</v>
      </c>
      <c r="C34" s="110"/>
      <c r="D34" s="125"/>
      <c r="F34" s="33"/>
      <c r="H34" s="33"/>
    </row>
    <row r="35" spans="1:8" ht="19.5" customHeight="1">
      <c r="A35" s="112" t="s">
        <v>59</v>
      </c>
      <c r="B35" s="110"/>
      <c r="C35" s="110"/>
      <c r="D35" s="125"/>
      <c r="F35" s="33"/>
      <c r="H35" s="33"/>
    </row>
    <row r="36" spans="1:8" ht="19.5" customHeight="1">
      <c r="A36" s="112" t="s">
        <v>46</v>
      </c>
      <c r="B36" s="110"/>
      <c r="C36" s="110"/>
      <c r="D36" s="125"/>
      <c r="F36" s="33"/>
      <c r="H36" s="33"/>
    </row>
    <row r="37" spans="1:8" ht="19.5" customHeight="1">
      <c r="A37" s="112" t="s">
        <v>60</v>
      </c>
      <c r="B37" s="110"/>
      <c r="C37" s="110"/>
      <c r="D37" s="125"/>
      <c r="F37" s="33"/>
      <c r="H37" s="33"/>
    </row>
    <row r="38" spans="1:8" ht="19.5" customHeight="1">
      <c r="A38" s="111" t="s">
        <v>61</v>
      </c>
      <c r="B38" s="110">
        <v>940</v>
      </c>
      <c r="C38" s="110">
        <v>400</v>
      </c>
      <c r="D38" s="125">
        <f>ROUND(C38*100/B38,1)</f>
        <v>42.6</v>
      </c>
      <c r="F38" s="33"/>
      <c r="H38" s="33"/>
    </row>
    <row r="39" spans="1:8" ht="19.5" customHeight="1">
      <c r="A39" s="111" t="s">
        <v>38</v>
      </c>
      <c r="B39" s="110">
        <v>634</v>
      </c>
      <c r="C39" s="110">
        <v>300</v>
      </c>
      <c r="D39" s="125">
        <f>ROUND(C39*100/B39,1)</f>
        <v>47.3</v>
      </c>
      <c r="F39" s="33"/>
      <c r="H39" s="33"/>
    </row>
    <row r="40" spans="1:8" ht="19.5" customHeight="1">
      <c r="A40" s="111" t="s">
        <v>39</v>
      </c>
      <c r="B40" s="110">
        <v>127</v>
      </c>
      <c r="C40" s="110">
        <v>100</v>
      </c>
      <c r="D40" s="125">
        <f>ROUND(C40*100/B40,1)</f>
        <v>78.7</v>
      </c>
      <c r="F40" s="33"/>
      <c r="H40" s="33"/>
    </row>
    <row r="41" spans="1:8" ht="19.5" customHeight="1">
      <c r="A41" s="112" t="s">
        <v>40</v>
      </c>
      <c r="B41" s="110"/>
      <c r="C41" s="110"/>
      <c r="D41" s="125"/>
      <c r="F41" s="33"/>
      <c r="H41" s="33"/>
    </row>
    <row r="42" spans="1:8" ht="19.5" customHeight="1">
      <c r="A42" s="112" t="s">
        <v>62</v>
      </c>
      <c r="B42" s="110"/>
      <c r="C42" s="110"/>
      <c r="D42" s="125"/>
      <c r="F42" s="33"/>
      <c r="H42" s="33"/>
    </row>
    <row r="43" spans="1:8" ht="19.5" customHeight="1">
      <c r="A43" s="112" t="s">
        <v>63</v>
      </c>
      <c r="B43" s="110"/>
      <c r="C43" s="110"/>
      <c r="D43" s="125"/>
      <c r="F43" s="33"/>
      <c r="H43" s="33"/>
    </row>
    <row r="44" spans="1:8" ht="19.5" customHeight="1">
      <c r="A44" s="111" t="s">
        <v>64</v>
      </c>
      <c r="B44" s="110"/>
      <c r="C44" s="110"/>
      <c r="D44" s="125"/>
      <c r="F44" s="33"/>
      <c r="H44" s="33"/>
    </row>
    <row r="45" spans="1:8" ht="19.5" customHeight="1">
      <c r="A45" s="111" t="s">
        <v>65</v>
      </c>
      <c r="B45" s="110"/>
      <c r="C45" s="110"/>
      <c r="D45" s="125"/>
      <c r="F45" s="33"/>
      <c r="H45" s="33"/>
    </row>
    <row r="46" spans="1:8" ht="19.5" customHeight="1">
      <c r="A46" s="111" t="s">
        <v>66</v>
      </c>
      <c r="B46" s="110">
        <v>155</v>
      </c>
      <c r="C46" s="110"/>
      <c r="D46" s="125"/>
      <c r="F46" s="33"/>
      <c r="H46" s="33"/>
    </row>
    <row r="47" spans="1:8" ht="19.5" customHeight="1">
      <c r="A47" s="111" t="s">
        <v>1133</v>
      </c>
      <c r="B47" s="110"/>
      <c r="C47" s="110"/>
      <c r="D47" s="125"/>
      <c r="F47" s="33"/>
      <c r="H47" s="33"/>
    </row>
    <row r="48" spans="1:8" ht="19.5" customHeight="1">
      <c r="A48" s="111" t="s">
        <v>46</v>
      </c>
      <c r="B48" s="110">
        <v>24</v>
      </c>
      <c r="C48" s="110"/>
      <c r="D48" s="125"/>
      <c r="F48" s="33"/>
      <c r="H48" s="33"/>
    </row>
    <row r="49" spans="1:8" ht="19.5" customHeight="1">
      <c r="A49" s="112" t="s">
        <v>67</v>
      </c>
      <c r="B49" s="110"/>
      <c r="C49" s="110"/>
      <c r="D49" s="125"/>
      <c r="F49" s="33"/>
      <c r="H49" s="33"/>
    </row>
    <row r="50" spans="1:8" ht="19.5" customHeight="1">
      <c r="A50" s="112" t="s">
        <v>68</v>
      </c>
      <c r="B50" s="110">
        <v>206</v>
      </c>
      <c r="C50" s="110">
        <v>80</v>
      </c>
      <c r="D50" s="125">
        <f>ROUND(C50*100/B50,1)</f>
        <v>38.8</v>
      </c>
      <c r="F50" s="33"/>
      <c r="H50" s="33"/>
    </row>
    <row r="51" spans="1:8" ht="19.5" customHeight="1">
      <c r="A51" s="112" t="s">
        <v>38</v>
      </c>
      <c r="B51" s="110">
        <v>114</v>
      </c>
      <c r="C51" s="110">
        <v>80</v>
      </c>
      <c r="D51" s="125">
        <f>ROUND(C51*100/B51,1)</f>
        <v>70.2</v>
      </c>
      <c r="F51" s="33"/>
      <c r="H51" s="33"/>
    </row>
    <row r="52" spans="1:8" ht="19.5" customHeight="1">
      <c r="A52" s="2" t="s">
        <v>39</v>
      </c>
      <c r="B52" s="110">
        <v>49</v>
      </c>
      <c r="C52" s="110"/>
      <c r="D52" s="125"/>
      <c r="F52" s="33"/>
      <c r="H52" s="33"/>
    </row>
    <row r="53" spans="1:8" ht="19.5" customHeight="1">
      <c r="A53" s="111" t="s">
        <v>40</v>
      </c>
      <c r="B53" s="110"/>
      <c r="C53" s="110"/>
      <c r="D53" s="125"/>
      <c r="F53" s="33"/>
      <c r="H53" s="33"/>
    </row>
    <row r="54" spans="1:8" ht="19.5" customHeight="1">
      <c r="A54" s="111" t="s">
        <v>69</v>
      </c>
      <c r="B54" s="110"/>
      <c r="C54" s="110"/>
      <c r="D54" s="125"/>
      <c r="F54" s="33"/>
      <c r="H54" s="33"/>
    </row>
    <row r="55" spans="1:8" ht="19.5" customHeight="1">
      <c r="A55" s="111" t="s">
        <v>70</v>
      </c>
      <c r="B55" s="110"/>
      <c r="C55" s="110"/>
      <c r="D55" s="125"/>
      <c r="F55" s="33"/>
      <c r="H55" s="33"/>
    </row>
    <row r="56" spans="1:8" ht="19.5" customHeight="1">
      <c r="A56" s="112" t="s">
        <v>71</v>
      </c>
      <c r="B56" s="110"/>
      <c r="C56" s="110"/>
      <c r="D56" s="125"/>
      <c r="F56" s="33"/>
      <c r="H56" s="33"/>
    </row>
    <row r="57" spans="1:8" ht="19.5" customHeight="1">
      <c r="A57" s="112" t="s">
        <v>72</v>
      </c>
      <c r="B57" s="110"/>
      <c r="C57" s="110"/>
      <c r="D57" s="125"/>
      <c r="F57" s="33"/>
      <c r="H57" s="33"/>
    </row>
    <row r="58" spans="1:8" ht="19.5" customHeight="1">
      <c r="A58" s="112" t="s">
        <v>73</v>
      </c>
      <c r="B58" s="110">
        <v>1</v>
      </c>
      <c r="C58" s="110"/>
      <c r="D58" s="125"/>
      <c r="F58" s="33"/>
      <c r="H58" s="33"/>
    </row>
    <row r="59" spans="1:8" ht="19.5" customHeight="1">
      <c r="A59" s="111" t="s">
        <v>46</v>
      </c>
      <c r="B59" s="110">
        <v>42</v>
      </c>
      <c r="C59" s="110"/>
      <c r="D59" s="125"/>
      <c r="F59" s="33"/>
      <c r="H59" s="33"/>
    </row>
    <row r="60" spans="1:8" ht="19.5" customHeight="1">
      <c r="A60" s="111" t="s">
        <v>74</v>
      </c>
      <c r="B60" s="110"/>
      <c r="C60" s="110"/>
      <c r="D60" s="125"/>
      <c r="F60" s="33"/>
      <c r="H60" s="33"/>
    </row>
    <row r="61" spans="1:8" ht="19.5" customHeight="1">
      <c r="A61" s="111" t="s">
        <v>75</v>
      </c>
      <c r="B61" s="110">
        <v>1134</v>
      </c>
      <c r="C61" s="110">
        <v>700</v>
      </c>
      <c r="D61" s="125">
        <f>ROUND(C61*100/B61,1)</f>
        <v>61.7</v>
      </c>
      <c r="F61" s="33"/>
      <c r="H61" s="33"/>
    </row>
    <row r="62" spans="1:8" ht="19.5" customHeight="1">
      <c r="A62" s="112" t="s">
        <v>38</v>
      </c>
      <c r="B62" s="110">
        <v>714</v>
      </c>
      <c r="C62" s="110">
        <v>500</v>
      </c>
      <c r="D62" s="125">
        <f>ROUND(C62*100/B62,1)</f>
        <v>70</v>
      </c>
      <c r="F62" s="33"/>
      <c r="H62" s="33"/>
    </row>
    <row r="63" spans="1:8" ht="19.5" customHeight="1">
      <c r="A63" s="113" t="s">
        <v>39</v>
      </c>
      <c r="B63" s="110">
        <v>97</v>
      </c>
      <c r="C63" s="110"/>
      <c r="D63" s="125"/>
      <c r="F63" s="33"/>
      <c r="H63" s="33"/>
    </row>
    <row r="64" spans="1:8" ht="19.5" customHeight="1">
      <c r="A64" s="113" t="s">
        <v>40</v>
      </c>
      <c r="B64" s="110"/>
      <c r="C64" s="110"/>
      <c r="D64" s="125"/>
      <c r="F64" s="33"/>
      <c r="H64" s="33"/>
    </row>
    <row r="65" spans="1:8" ht="19.5" customHeight="1">
      <c r="A65" s="113" t="s">
        <v>76</v>
      </c>
      <c r="B65" s="110"/>
      <c r="C65" s="110"/>
      <c r="D65" s="125"/>
      <c r="F65" s="33"/>
      <c r="H65" s="33"/>
    </row>
    <row r="66" spans="1:8" ht="19.5" customHeight="1">
      <c r="A66" s="113" t="s">
        <v>77</v>
      </c>
      <c r="B66" s="110"/>
      <c r="C66" s="110"/>
      <c r="D66" s="125"/>
      <c r="F66" s="33"/>
      <c r="H66" s="33"/>
    </row>
    <row r="67" spans="1:8" ht="19.5" customHeight="1">
      <c r="A67" s="113" t="s">
        <v>78</v>
      </c>
      <c r="B67" s="110"/>
      <c r="C67" s="110"/>
      <c r="D67" s="125"/>
      <c r="F67" s="33"/>
      <c r="H67" s="33"/>
    </row>
    <row r="68" spans="1:8" ht="19.5" customHeight="1">
      <c r="A68" s="111" t="s">
        <v>79</v>
      </c>
      <c r="B68" s="110"/>
      <c r="C68" s="110"/>
      <c r="D68" s="125"/>
      <c r="F68" s="33"/>
      <c r="H68" s="33"/>
    </row>
    <row r="69" spans="1:8" ht="19.5" customHeight="1">
      <c r="A69" s="112" t="s">
        <v>80</v>
      </c>
      <c r="B69" s="110"/>
      <c r="C69" s="110"/>
      <c r="D69" s="125"/>
      <c r="F69" s="33"/>
      <c r="H69" s="33"/>
    </row>
    <row r="70" spans="1:8" ht="19.5" customHeight="1">
      <c r="A70" s="112" t="s">
        <v>46</v>
      </c>
      <c r="B70" s="110">
        <v>323</v>
      </c>
      <c r="C70" s="110">
        <v>200</v>
      </c>
      <c r="D70" s="125">
        <f>ROUND(C70*100/B70,1)</f>
        <v>61.9</v>
      </c>
      <c r="F70" s="33"/>
      <c r="H70" s="33"/>
    </row>
    <row r="71" spans="1:8" ht="19.5" customHeight="1">
      <c r="A71" s="112" t="s">
        <v>81</v>
      </c>
      <c r="B71" s="110"/>
      <c r="C71" s="110"/>
      <c r="D71" s="125"/>
      <c r="F71" s="33"/>
      <c r="H71" s="33"/>
    </row>
    <row r="72" spans="1:8" ht="19.5" customHeight="1">
      <c r="A72" s="111" t="s">
        <v>82</v>
      </c>
      <c r="B72" s="110">
        <v>435</v>
      </c>
      <c r="C72" s="110">
        <v>300</v>
      </c>
      <c r="D72" s="125">
        <f>ROUND(C72*100/B72,1)</f>
        <v>69</v>
      </c>
      <c r="F72" s="33"/>
      <c r="H72" s="33"/>
    </row>
    <row r="73" spans="1:8" ht="19.5" customHeight="1">
      <c r="A73" s="111" t="s">
        <v>38</v>
      </c>
      <c r="B73" s="110"/>
      <c r="C73" s="110"/>
      <c r="D73" s="125"/>
      <c r="F73" s="33"/>
      <c r="H73" s="33"/>
    </row>
    <row r="74" spans="1:8" ht="19.5" customHeight="1">
      <c r="A74" s="111" t="s">
        <v>39</v>
      </c>
      <c r="B74" s="110"/>
      <c r="C74" s="110"/>
      <c r="D74" s="125"/>
      <c r="F74" s="33"/>
      <c r="H74" s="33"/>
    </row>
    <row r="75" spans="1:8" ht="19.5" customHeight="1">
      <c r="A75" s="112" t="s">
        <v>40</v>
      </c>
      <c r="B75" s="110"/>
      <c r="C75" s="110"/>
      <c r="D75" s="125"/>
      <c r="F75" s="33"/>
      <c r="H75" s="33"/>
    </row>
    <row r="76" spans="1:8" ht="19.5" customHeight="1">
      <c r="A76" s="112" t="s">
        <v>83</v>
      </c>
      <c r="B76" s="110">
        <v>403</v>
      </c>
      <c r="C76" s="110">
        <v>300</v>
      </c>
      <c r="D76" s="125">
        <f>ROUND(C76*100/B76,1)</f>
        <v>74.4</v>
      </c>
      <c r="F76" s="33"/>
      <c r="H76" s="33"/>
    </row>
    <row r="77" spans="1:8" ht="19.5" customHeight="1">
      <c r="A77" s="112" t="s">
        <v>84</v>
      </c>
      <c r="B77" s="110">
        <v>1</v>
      </c>
      <c r="C77" s="110"/>
      <c r="D77" s="125"/>
      <c r="F77" s="33"/>
      <c r="H77" s="33"/>
    </row>
    <row r="78" spans="1:8" ht="19.5" customHeight="1">
      <c r="A78" s="2" t="s">
        <v>85</v>
      </c>
      <c r="B78" s="110">
        <v>31</v>
      </c>
      <c r="C78" s="110"/>
      <c r="D78" s="125"/>
      <c r="F78" s="33"/>
      <c r="H78" s="33"/>
    </row>
    <row r="79" spans="1:8" ht="19.5" customHeight="1">
      <c r="A79" s="111" t="s">
        <v>86</v>
      </c>
      <c r="B79" s="110"/>
      <c r="C79" s="110"/>
      <c r="D79" s="125"/>
      <c r="F79" s="33"/>
      <c r="H79" s="33"/>
    </row>
    <row r="80" spans="1:8" ht="19.5" customHeight="1">
      <c r="A80" s="111" t="s">
        <v>87</v>
      </c>
      <c r="B80" s="110"/>
      <c r="C80" s="110"/>
      <c r="D80" s="125"/>
      <c r="F80" s="33"/>
      <c r="H80" s="33"/>
    </row>
    <row r="81" spans="1:8" ht="19.5" customHeight="1">
      <c r="A81" s="111" t="s">
        <v>79</v>
      </c>
      <c r="B81" s="110"/>
      <c r="C81" s="110"/>
      <c r="D81" s="125"/>
      <c r="F81" s="33"/>
      <c r="H81" s="33"/>
    </row>
    <row r="82" spans="1:8" ht="19.5" customHeight="1">
      <c r="A82" s="112" t="s">
        <v>46</v>
      </c>
      <c r="B82" s="110"/>
      <c r="C82" s="110"/>
      <c r="D82" s="125"/>
      <c r="F82" s="33"/>
      <c r="H82" s="33"/>
    </row>
    <row r="83" spans="1:8" ht="19.5" customHeight="1">
      <c r="A83" s="112" t="s">
        <v>88</v>
      </c>
      <c r="B83" s="110"/>
      <c r="C83" s="110"/>
      <c r="D83" s="125"/>
      <c r="F83" s="33"/>
      <c r="H83" s="33"/>
    </row>
    <row r="84" spans="1:8" ht="19.5" customHeight="1">
      <c r="A84" s="112" t="s">
        <v>89</v>
      </c>
      <c r="B84" s="110">
        <v>224</v>
      </c>
      <c r="C84" s="110">
        <v>100</v>
      </c>
      <c r="D84" s="125">
        <f>ROUND(C84*100/B84,1)</f>
        <v>44.6</v>
      </c>
      <c r="F84" s="33"/>
      <c r="H84" s="33"/>
    </row>
    <row r="85" spans="1:8" ht="19.5" customHeight="1">
      <c r="A85" s="111" t="s">
        <v>38</v>
      </c>
      <c r="B85" s="110">
        <v>178</v>
      </c>
      <c r="C85" s="110">
        <v>100</v>
      </c>
      <c r="D85" s="125">
        <f>ROUND(C85*100/B85,1)</f>
        <v>56.2</v>
      </c>
      <c r="F85" s="33"/>
      <c r="H85" s="33"/>
    </row>
    <row r="86" spans="1:8" ht="19.5" customHeight="1">
      <c r="A86" s="111" t="s">
        <v>39</v>
      </c>
      <c r="B86" s="110">
        <v>10</v>
      </c>
      <c r="C86" s="110"/>
      <c r="D86" s="125"/>
      <c r="F86" s="33"/>
      <c r="H86" s="33"/>
    </row>
    <row r="87" spans="1:8" ht="19.5" customHeight="1">
      <c r="A87" s="111" t="s">
        <v>40</v>
      </c>
      <c r="B87" s="110"/>
      <c r="C87" s="110"/>
      <c r="D87" s="125"/>
      <c r="F87" s="33"/>
      <c r="H87" s="33"/>
    </row>
    <row r="88" spans="1:8" ht="19.5" customHeight="1">
      <c r="A88" s="112" t="s">
        <v>90</v>
      </c>
      <c r="B88" s="110">
        <v>17</v>
      </c>
      <c r="C88" s="110"/>
      <c r="D88" s="125"/>
      <c r="F88" s="33"/>
      <c r="H88" s="33"/>
    </row>
    <row r="89" spans="1:8" ht="19.5" customHeight="1">
      <c r="A89" s="112" t="s">
        <v>91</v>
      </c>
      <c r="B89" s="110"/>
      <c r="C89" s="110"/>
      <c r="D89" s="125"/>
      <c r="F89" s="33"/>
      <c r="H89" s="33"/>
    </row>
    <row r="90" spans="1:8" ht="19.5" customHeight="1">
      <c r="A90" s="112" t="s">
        <v>79</v>
      </c>
      <c r="B90" s="110"/>
      <c r="C90" s="110"/>
      <c r="D90" s="125"/>
      <c r="F90" s="33"/>
      <c r="H90" s="33"/>
    </row>
    <row r="91" spans="1:8" ht="19.5" customHeight="1">
      <c r="A91" s="112" t="s">
        <v>46</v>
      </c>
      <c r="B91" s="110">
        <v>19</v>
      </c>
      <c r="C91" s="110"/>
      <c r="D91" s="125"/>
      <c r="F91" s="33"/>
      <c r="H91" s="33"/>
    </row>
    <row r="92" spans="1:8" ht="19.5" customHeight="1">
      <c r="A92" s="2" t="s">
        <v>92</v>
      </c>
      <c r="B92" s="110"/>
      <c r="C92" s="110"/>
      <c r="D92" s="125"/>
      <c r="F92" s="33"/>
      <c r="H92" s="33"/>
    </row>
    <row r="93" spans="1:8" ht="19.5" customHeight="1">
      <c r="A93" s="111" t="s">
        <v>93</v>
      </c>
      <c r="B93" s="110"/>
      <c r="C93" s="110"/>
      <c r="D93" s="125"/>
      <c r="F93" s="33"/>
      <c r="H93" s="33"/>
    </row>
    <row r="94" spans="1:8" ht="19.5" customHeight="1">
      <c r="A94" s="111" t="s">
        <v>38</v>
      </c>
      <c r="B94" s="110"/>
      <c r="C94" s="110"/>
      <c r="D94" s="125"/>
      <c r="F94" s="33"/>
      <c r="H94" s="33"/>
    </row>
    <row r="95" spans="1:8" ht="19.5" customHeight="1">
      <c r="A95" s="112" t="s">
        <v>39</v>
      </c>
      <c r="B95" s="110"/>
      <c r="C95" s="110"/>
      <c r="D95" s="125"/>
      <c r="F95" s="33"/>
      <c r="H95" s="33"/>
    </row>
    <row r="96" spans="1:8" ht="19.5" customHeight="1">
      <c r="A96" s="112" t="s">
        <v>40</v>
      </c>
      <c r="B96" s="110"/>
      <c r="C96" s="110"/>
      <c r="D96" s="125"/>
      <c r="F96" s="33"/>
      <c r="H96" s="33"/>
    </row>
    <row r="97" spans="1:8" ht="19.5" customHeight="1">
      <c r="A97" s="112" t="s">
        <v>94</v>
      </c>
      <c r="B97" s="110"/>
      <c r="C97" s="110"/>
      <c r="D97" s="125"/>
      <c r="F97" s="33"/>
      <c r="H97" s="33"/>
    </row>
    <row r="98" spans="1:8" ht="19.5" customHeight="1">
      <c r="A98" s="111" t="s">
        <v>95</v>
      </c>
      <c r="B98" s="110"/>
      <c r="C98" s="110"/>
      <c r="D98" s="125"/>
      <c r="F98" s="33"/>
      <c r="H98" s="33"/>
    </row>
    <row r="99" spans="1:8" ht="19.5" customHeight="1">
      <c r="A99" s="111" t="s">
        <v>96</v>
      </c>
      <c r="B99" s="110"/>
      <c r="C99" s="110"/>
      <c r="D99" s="125"/>
      <c r="F99" s="33"/>
      <c r="H99" s="33"/>
    </row>
    <row r="100" spans="1:8" ht="19.5" customHeight="1">
      <c r="A100" s="111" t="s">
        <v>79</v>
      </c>
      <c r="B100" s="110"/>
      <c r="C100" s="110"/>
      <c r="D100" s="125"/>
      <c r="F100" s="33"/>
      <c r="H100" s="33"/>
    </row>
    <row r="101" spans="1:8" ht="19.5" customHeight="1">
      <c r="A101" s="112" t="s">
        <v>46</v>
      </c>
      <c r="B101" s="110"/>
      <c r="C101" s="110"/>
      <c r="D101" s="125"/>
      <c r="F101" s="33"/>
      <c r="H101" s="33"/>
    </row>
    <row r="102" spans="1:8" ht="19.5" customHeight="1">
      <c r="A102" s="112" t="s">
        <v>97</v>
      </c>
      <c r="B102" s="110"/>
      <c r="C102" s="110"/>
      <c r="D102" s="125"/>
      <c r="F102" s="33"/>
      <c r="H102" s="33"/>
    </row>
    <row r="103" spans="1:8" ht="19.5" customHeight="1">
      <c r="A103" s="112" t="s">
        <v>98</v>
      </c>
      <c r="B103" s="110">
        <v>224</v>
      </c>
      <c r="C103" s="110">
        <v>100</v>
      </c>
      <c r="D103" s="125">
        <f>ROUND(C103*100/B103,1)</f>
        <v>44.6</v>
      </c>
      <c r="F103" s="33"/>
      <c r="H103" s="33"/>
    </row>
    <row r="104" spans="1:8" ht="19.5" customHeight="1">
      <c r="A104" s="112" t="s">
        <v>38</v>
      </c>
      <c r="B104" s="110">
        <v>190</v>
      </c>
      <c r="C104" s="110">
        <v>100</v>
      </c>
      <c r="D104" s="125">
        <f>ROUND(C104*100/B104,1)</f>
        <v>52.6</v>
      </c>
      <c r="F104" s="33"/>
      <c r="H104" s="33"/>
    </row>
    <row r="105" spans="1:8" ht="19.5" customHeight="1">
      <c r="A105" s="111" t="s">
        <v>39</v>
      </c>
      <c r="B105" s="110">
        <v>34</v>
      </c>
      <c r="C105" s="110"/>
      <c r="D105" s="125"/>
      <c r="F105" s="33"/>
      <c r="H105" s="33"/>
    </row>
    <row r="106" spans="1:8" ht="19.5" customHeight="1">
      <c r="A106" s="111" t="s">
        <v>40</v>
      </c>
      <c r="B106" s="110"/>
      <c r="C106" s="110"/>
      <c r="D106" s="125"/>
      <c r="F106" s="33"/>
      <c r="H106" s="33"/>
    </row>
    <row r="107" spans="1:8" ht="19.5" customHeight="1">
      <c r="A107" s="111" t="s">
        <v>99</v>
      </c>
      <c r="B107" s="110"/>
      <c r="C107" s="110"/>
      <c r="D107" s="125"/>
      <c r="F107" s="33"/>
      <c r="H107" s="33"/>
    </row>
    <row r="108" spans="1:8" ht="19.5" customHeight="1">
      <c r="A108" s="112" t="s">
        <v>100</v>
      </c>
      <c r="B108" s="110"/>
      <c r="C108" s="110"/>
      <c r="D108" s="125"/>
      <c r="F108" s="33"/>
      <c r="H108" s="33"/>
    </row>
    <row r="109" spans="1:8" ht="19.5" customHeight="1">
      <c r="A109" s="112" t="s">
        <v>101</v>
      </c>
      <c r="B109" s="110"/>
      <c r="C109" s="110"/>
      <c r="D109" s="125"/>
      <c r="F109" s="33"/>
      <c r="H109" s="33"/>
    </row>
    <row r="110" spans="1:8" ht="19.5" customHeight="1">
      <c r="A110" s="112" t="s">
        <v>102</v>
      </c>
      <c r="B110" s="110"/>
      <c r="C110" s="110"/>
      <c r="D110" s="125"/>
      <c r="F110" s="33"/>
      <c r="H110" s="33"/>
    </row>
    <row r="111" spans="1:8" ht="19.5" customHeight="1">
      <c r="A111" s="111" t="s">
        <v>103</v>
      </c>
      <c r="B111" s="110"/>
      <c r="C111" s="110"/>
      <c r="D111" s="125"/>
      <c r="F111" s="33"/>
      <c r="H111" s="33"/>
    </row>
    <row r="112" spans="1:8" ht="19.5" customHeight="1">
      <c r="A112" s="111" t="s">
        <v>104</v>
      </c>
      <c r="B112" s="110"/>
      <c r="C112" s="110"/>
      <c r="D112" s="125"/>
      <c r="F112" s="33"/>
      <c r="H112" s="33"/>
    </row>
    <row r="113" spans="1:8" ht="19.5" customHeight="1">
      <c r="A113" s="111" t="s">
        <v>1134</v>
      </c>
      <c r="B113" s="110"/>
      <c r="C113" s="110"/>
      <c r="D113" s="125"/>
      <c r="F113" s="33"/>
      <c r="H113" s="33"/>
    </row>
    <row r="114" spans="1:8" ht="19.5" customHeight="1">
      <c r="A114" s="112" t="s">
        <v>105</v>
      </c>
      <c r="B114" s="110"/>
      <c r="C114" s="110"/>
      <c r="D114" s="125"/>
      <c r="F114" s="33"/>
      <c r="H114" s="33"/>
    </row>
    <row r="115" spans="1:8" ht="19.5" customHeight="1">
      <c r="A115" s="112" t="s">
        <v>1275</v>
      </c>
      <c r="B115" s="110"/>
      <c r="C115" s="110"/>
      <c r="D115" s="125"/>
      <c r="F115" s="33"/>
      <c r="H115" s="33"/>
    </row>
    <row r="116" spans="1:8" ht="19.5" customHeight="1">
      <c r="A116" s="112" t="s">
        <v>46</v>
      </c>
      <c r="B116" s="110"/>
      <c r="C116" s="110"/>
      <c r="D116" s="125"/>
      <c r="F116" s="33"/>
      <c r="H116" s="33"/>
    </row>
    <row r="117" spans="1:8" ht="19.5" customHeight="1">
      <c r="A117" s="112" t="s">
        <v>1135</v>
      </c>
      <c r="B117" s="110"/>
      <c r="C117" s="110"/>
      <c r="D117" s="125"/>
      <c r="F117" s="33"/>
      <c r="H117" s="33"/>
    </row>
    <row r="118" spans="1:8" ht="19.5" customHeight="1">
      <c r="A118" s="2" t="s">
        <v>106</v>
      </c>
      <c r="B118" s="110">
        <v>524</v>
      </c>
      <c r="C118" s="110">
        <v>200</v>
      </c>
      <c r="D118" s="125">
        <f>ROUND(C118*100/B118,1)</f>
        <v>38.2</v>
      </c>
      <c r="F118" s="33"/>
      <c r="H118" s="33"/>
    </row>
    <row r="119" spans="1:8" ht="19.5" customHeight="1">
      <c r="A119" s="111" t="s">
        <v>38</v>
      </c>
      <c r="B119" s="110">
        <v>445</v>
      </c>
      <c r="C119" s="110">
        <v>200</v>
      </c>
      <c r="D119" s="125">
        <f>ROUND(C119*100/B119,1)</f>
        <v>44.9</v>
      </c>
      <c r="F119" s="33"/>
      <c r="H119" s="33"/>
    </row>
    <row r="120" spans="1:8" ht="19.5" customHeight="1">
      <c r="A120" s="111" t="s">
        <v>39</v>
      </c>
      <c r="B120" s="110">
        <v>64</v>
      </c>
      <c r="C120" s="110"/>
      <c r="D120" s="125"/>
      <c r="F120" s="33"/>
      <c r="H120" s="33"/>
    </row>
    <row r="121" spans="1:8" ht="19.5" customHeight="1">
      <c r="A121" s="111" t="s">
        <v>40</v>
      </c>
      <c r="B121" s="110">
        <v>0</v>
      </c>
      <c r="C121" s="110"/>
      <c r="D121" s="125"/>
      <c r="F121" s="33"/>
      <c r="H121" s="33"/>
    </row>
    <row r="122" spans="1:8" ht="19.5" customHeight="1">
      <c r="A122" s="112" t="s">
        <v>107</v>
      </c>
      <c r="B122" s="110">
        <v>15</v>
      </c>
      <c r="C122" s="110"/>
      <c r="D122" s="125"/>
      <c r="F122" s="33"/>
      <c r="H122" s="33"/>
    </row>
    <row r="123" spans="1:8" ht="19.5" customHeight="1">
      <c r="A123" s="112" t="s">
        <v>108</v>
      </c>
      <c r="B123" s="110"/>
      <c r="C123" s="110"/>
      <c r="D123" s="125"/>
      <c r="F123" s="33"/>
      <c r="H123" s="33"/>
    </row>
    <row r="124" spans="1:8" ht="19.5" customHeight="1">
      <c r="A124" s="112" t="s">
        <v>109</v>
      </c>
      <c r="B124" s="110"/>
      <c r="C124" s="110"/>
      <c r="D124" s="125"/>
      <c r="F124" s="33"/>
      <c r="H124" s="33"/>
    </row>
    <row r="125" spans="1:8" ht="19.5" customHeight="1">
      <c r="A125" s="111" t="s">
        <v>46</v>
      </c>
      <c r="B125" s="110"/>
      <c r="C125" s="110"/>
      <c r="D125" s="125"/>
      <c r="F125" s="33"/>
      <c r="H125" s="33"/>
    </row>
    <row r="126" spans="1:8" ht="19.5" customHeight="1">
      <c r="A126" s="111" t="s">
        <v>110</v>
      </c>
      <c r="B126" s="110"/>
      <c r="C126" s="110"/>
      <c r="D126" s="125"/>
      <c r="F126" s="33"/>
      <c r="H126" s="33"/>
    </row>
    <row r="127" spans="1:8" ht="19.5" customHeight="1">
      <c r="A127" s="2" t="s">
        <v>111</v>
      </c>
      <c r="B127" s="110">
        <v>721</v>
      </c>
      <c r="C127" s="110">
        <v>250</v>
      </c>
      <c r="D127" s="125">
        <f>ROUND(C127*100/B127,1)</f>
        <v>34.7</v>
      </c>
      <c r="F127" s="33"/>
      <c r="H127" s="33"/>
    </row>
    <row r="128" spans="1:8" ht="19.5" customHeight="1">
      <c r="A128" s="111" t="s">
        <v>38</v>
      </c>
      <c r="B128" s="110">
        <v>477</v>
      </c>
      <c r="C128" s="110">
        <v>200</v>
      </c>
      <c r="D128" s="125">
        <f>ROUND(C128*100/B128,1)</f>
        <v>41.9</v>
      </c>
      <c r="F128" s="33"/>
      <c r="H128" s="33"/>
    </row>
    <row r="129" spans="1:8" ht="19.5" customHeight="1">
      <c r="A129" s="111" t="s">
        <v>39</v>
      </c>
      <c r="B129" s="110">
        <v>244</v>
      </c>
      <c r="C129" s="110">
        <v>50</v>
      </c>
      <c r="D129" s="125">
        <f>ROUND(C129*100/B129,1)</f>
        <v>20.5</v>
      </c>
      <c r="F129" s="33"/>
      <c r="H129" s="33"/>
    </row>
    <row r="130" spans="1:8" ht="19.5" customHeight="1">
      <c r="A130" s="111" t="s">
        <v>40</v>
      </c>
      <c r="B130" s="110"/>
      <c r="C130" s="110"/>
      <c r="D130" s="125"/>
      <c r="F130" s="33"/>
      <c r="H130" s="33"/>
    </row>
    <row r="131" spans="1:8" ht="19.5" customHeight="1">
      <c r="A131" s="112" t="s">
        <v>112</v>
      </c>
      <c r="B131" s="110"/>
      <c r="C131" s="110"/>
      <c r="D131" s="125"/>
      <c r="F131" s="33"/>
      <c r="H131" s="33"/>
    </row>
    <row r="132" spans="1:8" ht="19.5" customHeight="1">
      <c r="A132" s="112" t="s">
        <v>113</v>
      </c>
      <c r="B132" s="110"/>
      <c r="C132" s="110"/>
      <c r="D132" s="125"/>
      <c r="F132" s="33"/>
      <c r="H132" s="33"/>
    </row>
    <row r="133" spans="1:8" ht="19.5" customHeight="1">
      <c r="A133" s="112" t="s">
        <v>114</v>
      </c>
      <c r="B133" s="110"/>
      <c r="C133" s="110"/>
      <c r="D133" s="125"/>
      <c r="F133" s="33"/>
      <c r="H133" s="33"/>
    </row>
    <row r="134" spans="1:8" ht="19.5" customHeight="1">
      <c r="A134" s="111" t="s">
        <v>115</v>
      </c>
      <c r="B134" s="110"/>
      <c r="C134" s="110"/>
      <c r="D134" s="125"/>
      <c r="F134" s="33"/>
      <c r="H134" s="33"/>
    </row>
    <row r="135" spans="1:8" ht="19.5" customHeight="1">
      <c r="A135" s="111" t="s">
        <v>116</v>
      </c>
      <c r="B135" s="110"/>
      <c r="C135" s="110"/>
      <c r="D135" s="125"/>
      <c r="F135" s="33"/>
      <c r="H135" s="33"/>
    </row>
    <row r="136" spans="1:8" ht="19.5" customHeight="1">
      <c r="A136" s="111" t="s">
        <v>46</v>
      </c>
      <c r="B136" s="110"/>
      <c r="C136" s="110"/>
      <c r="D136" s="125"/>
      <c r="F136" s="33"/>
      <c r="H136" s="33"/>
    </row>
    <row r="137" spans="1:8" ht="19.5" customHeight="1">
      <c r="A137" s="112" t="s">
        <v>117</v>
      </c>
      <c r="B137" s="110"/>
      <c r="C137" s="110"/>
      <c r="D137" s="125"/>
      <c r="F137" s="33"/>
      <c r="H137" s="33"/>
    </row>
    <row r="138" spans="1:8" ht="19.5" customHeight="1">
      <c r="A138" s="112" t="s">
        <v>118</v>
      </c>
      <c r="B138" s="110">
        <v>1</v>
      </c>
      <c r="C138" s="110"/>
      <c r="D138" s="125"/>
      <c r="F138" s="33"/>
      <c r="H138" s="33"/>
    </row>
    <row r="139" spans="1:8" ht="19.5" customHeight="1">
      <c r="A139" s="112" t="s">
        <v>38</v>
      </c>
      <c r="B139" s="110"/>
      <c r="C139" s="110"/>
      <c r="D139" s="125"/>
      <c r="F139" s="33"/>
      <c r="H139" s="33"/>
    </row>
    <row r="140" spans="1:8" ht="19.5" customHeight="1">
      <c r="A140" s="2" t="s">
        <v>39</v>
      </c>
      <c r="B140" s="110"/>
      <c r="C140" s="110"/>
      <c r="D140" s="125"/>
      <c r="F140" s="33"/>
      <c r="H140" s="33"/>
    </row>
    <row r="141" spans="1:8" ht="19.5" customHeight="1">
      <c r="A141" s="111" t="s">
        <v>40</v>
      </c>
      <c r="B141" s="110"/>
      <c r="C141" s="110"/>
      <c r="D141" s="125"/>
      <c r="F141" s="33"/>
      <c r="H141" s="33"/>
    </row>
    <row r="142" spans="1:8" ht="19.5" customHeight="1">
      <c r="A142" s="111" t="s">
        <v>119</v>
      </c>
      <c r="B142" s="110"/>
      <c r="C142" s="110"/>
      <c r="D142" s="125"/>
      <c r="F142" s="33"/>
      <c r="H142" s="33"/>
    </row>
    <row r="143" spans="1:8" ht="19.5" customHeight="1">
      <c r="A143" s="111" t="s">
        <v>120</v>
      </c>
      <c r="B143" s="110"/>
      <c r="C143" s="110"/>
      <c r="D143" s="125"/>
      <c r="F143" s="33"/>
      <c r="H143" s="33"/>
    </row>
    <row r="144" spans="1:8" ht="19.5" customHeight="1">
      <c r="A144" s="112" t="s">
        <v>121</v>
      </c>
      <c r="B144" s="110"/>
      <c r="C144" s="110"/>
      <c r="D144" s="125"/>
      <c r="F144" s="33"/>
      <c r="H144" s="33"/>
    </row>
    <row r="145" spans="1:8" ht="19.5" customHeight="1">
      <c r="A145" s="112" t="s">
        <v>122</v>
      </c>
      <c r="B145" s="110"/>
      <c r="C145" s="110"/>
      <c r="D145" s="125"/>
      <c r="F145" s="33"/>
      <c r="H145" s="33"/>
    </row>
    <row r="146" spans="1:8" ht="19.5" customHeight="1">
      <c r="A146" s="112" t="s">
        <v>123</v>
      </c>
      <c r="B146" s="110"/>
      <c r="C146" s="110"/>
      <c r="D146" s="125"/>
      <c r="F146" s="33"/>
      <c r="H146" s="33"/>
    </row>
    <row r="147" spans="1:8" ht="19.5" customHeight="1">
      <c r="A147" s="111" t="s">
        <v>124</v>
      </c>
      <c r="B147" s="110"/>
      <c r="C147" s="110"/>
      <c r="D147" s="125"/>
      <c r="F147" s="33"/>
      <c r="H147" s="33"/>
    </row>
    <row r="148" spans="1:8" ht="19.5" customHeight="1">
      <c r="A148" s="111" t="s">
        <v>46</v>
      </c>
      <c r="B148" s="110"/>
      <c r="C148" s="110"/>
      <c r="D148" s="125"/>
      <c r="F148" s="33"/>
      <c r="H148" s="33"/>
    </row>
    <row r="149" spans="1:8" ht="19.5" customHeight="1">
      <c r="A149" s="111" t="s">
        <v>125</v>
      </c>
      <c r="B149" s="110">
        <v>1</v>
      </c>
      <c r="C149" s="110"/>
      <c r="D149" s="125"/>
      <c r="F149" s="33"/>
      <c r="H149" s="33"/>
    </row>
    <row r="150" spans="1:8" ht="19.5" customHeight="1">
      <c r="A150" s="112" t="s">
        <v>126</v>
      </c>
      <c r="B150" s="110">
        <v>1254</v>
      </c>
      <c r="C150" s="110">
        <v>800</v>
      </c>
      <c r="D150" s="125">
        <f>ROUND(C150*100/B150,1)</f>
        <v>63.8</v>
      </c>
      <c r="F150" s="33"/>
      <c r="H150" s="33"/>
    </row>
    <row r="151" spans="1:8" ht="19.5" customHeight="1">
      <c r="A151" s="112" t="s">
        <v>38</v>
      </c>
      <c r="B151" s="110">
        <v>1030</v>
      </c>
      <c r="C151" s="110">
        <v>800</v>
      </c>
      <c r="D151" s="125">
        <f>ROUND(C151*100/B151,1)</f>
        <v>77.7</v>
      </c>
      <c r="F151" s="33"/>
      <c r="H151" s="33"/>
    </row>
    <row r="152" spans="1:8" ht="19.5" customHeight="1">
      <c r="A152" s="112" t="s">
        <v>39</v>
      </c>
      <c r="B152" s="110">
        <v>106</v>
      </c>
      <c r="C152" s="110"/>
      <c r="D152" s="125"/>
      <c r="F152" s="33"/>
      <c r="H152" s="33"/>
    </row>
    <row r="153" spans="1:8" ht="19.5" customHeight="1">
      <c r="A153" s="2" t="s">
        <v>40</v>
      </c>
      <c r="B153" s="110"/>
      <c r="C153" s="110"/>
      <c r="D153" s="125"/>
      <c r="F153" s="33"/>
      <c r="H153" s="33"/>
    </row>
    <row r="154" spans="1:8" ht="19.5" customHeight="1">
      <c r="A154" s="111" t="s">
        <v>127</v>
      </c>
      <c r="B154" s="110"/>
      <c r="C154" s="110"/>
      <c r="D154" s="125"/>
      <c r="F154" s="33"/>
      <c r="H154" s="33"/>
    </row>
    <row r="155" spans="1:8" ht="19.5" customHeight="1">
      <c r="A155" s="111" t="s">
        <v>128</v>
      </c>
      <c r="B155" s="110">
        <v>118</v>
      </c>
      <c r="C155" s="110"/>
      <c r="D155" s="125"/>
      <c r="F155" s="33"/>
      <c r="H155" s="33"/>
    </row>
    <row r="156" spans="1:8" ht="19.5" customHeight="1">
      <c r="A156" s="111" t="s">
        <v>129</v>
      </c>
      <c r="B156" s="110"/>
      <c r="C156" s="110"/>
      <c r="D156" s="125"/>
      <c r="F156" s="33"/>
      <c r="H156" s="33"/>
    </row>
    <row r="157" spans="1:8" ht="19.5" customHeight="1">
      <c r="A157" s="112" t="s">
        <v>79</v>
      </c>
      <c r="B157" s="110"/>
      <c r="C157" s="110"/>
      <c r="D157" s="125"/>
      <c r="F157" s="33"/>
      <c r="H157" s="33"/>
    </row>
    <row r="158" spans="1:8" ht="19.5" customHeight="1">
      <c r="A158" s="112" t="s">
        <v>46</v>
      </c>
      <c r="B158" s="110"/>
      <c r="C158" s="110"/>
      <c r="D158" s="125"/>
      <c r="F158" s="33"/>
      <c r="H158" s="33"/>
    </row>
    <row r="159" spans="1:8" ht="19.5" customHeight="1">
      <c r="A159" s="112" t="s">
        <v>130</v>
      </c>
      <c r="B159" s="110"/>
      <c r="C159" s="110"/>
      <c r="D159" s="125"/>
      <c r="F159" s="33"/>
      <c r="H159" s="33"/>
    </row>
    <row r="160" spans="1:8" ht="19.5" customHeight="1">
      <c r="A160" s="111" t="s">
        <v>131</v>
      </c>
      <c r="B160" s="110">
        <v>626</v>
      </c>
      <c r="C160" s="110">
        <v>300</v>
      </c>
      <c r="D160" s="125">
        <f>ROUND(C160*100/B160,1)</f>
        <v>47.9</v>
      </c>
      <c r="F160" s="33"/>
      <c r="H160" s="33"/>
    </row>
    <row r="161" spans="1:8" ht="19.5" customHeight="1">
      <c r="A161" s="111" t="s">
        <v>38</v>
      </c>
      <c r="B161" s="110"/>
      <c r="C161" s="110"/>
      <c r="D161" s="125"/>
      <c r="F161" s="33"/>
      <c r="H161" s="33"/>
    </row>
    <row r="162" spans="1:8" ht="19.5" customHeight="1">
      <c r="A162" s="111" t="s">
        <v>39</v>
      </c>
      <c r="B162" s="110"/>
      <c r="C162" s="110"/>
      <c r="D162" s="125"/>
      <c r="F162" s="33"/>
      <c r="H162" s="33"/>
    </row>
    <row r="163" spans="1:8" ht="19.5" customHeight="1">
      <c r="A163" s="112" t="s">
        <v>40</v>
      </c>
      <c r="B163" s="110"/>
      <c r="C163" s="110"/>
      <c r="D163" s="125"/>
      <c r="F163" s="33"/>
      <c r="H163" s="33"/>
    </row>
    <row r="164" spans="1:8" ht="19.5" customHeight="1">
      <c r="A164" s="112" t="s">
        <v>132</v>
      </c>
      <c r="B164" s="110">
        <v>50</v>
      </c>
      <c r="C164" s="110"/>
      <c r="D164" s="125"/>
      <c r="F164" s="33"/>
      <c r="H164" s="33"/>
    </row>
    <row r="165" spans="1:8" ht="19.5" customHeight="1">
      <c r="A165" s="112" t="s">
        <v>133</v>
      </c>
      <c r="B165" s="110"/>
      <c r="C165" s="110"/>
      <c r="D165" s="125"/>
      <c r="F165" s="33"/>
      <c r="H165" s="33"/>
    </row>
    <row r="166" spans="1:8" ht="19.5" customHeight="1">
      <c r="A166" s="112" t="s">
        <v>134</v>
      </c>
      <c r="B166" s="110"/>
      <c r="C166" s="110"/>
      <c r="D166" s="125"/>
      <c r="F166" s="33"/>
      <c r="H166" s="33"/>
    </row>
    <row r="167" spans="1:8" ht="19.5" customHeight="1">
      <c r="A167" s="111" t="s">
        <v>135</v>
      </c>
      <c r="B167" s="110"/>
      <c r="C167" s="110"/>
      <c r="D167" s="125"/>
      <c r="F167" s="33"/>
      <c r="H167" s="33"/>
    </row>
    <row r="168" spans="1:8" ht="19.5" customHeight="1">
      <c r="A168" s="111" t="s">
        <v>136</v>
      </c>
      <c r="B168" s="110"/>
      <c r="C168" s="110"/>
      <c r="D168" s="125"/>
      <c r="F168" s="33"/>
      <c r="H168" s="33"/>
    </row>
    <row r="169" spans="1:8" ht="19.5" customHeight="1">
      <c r="A169" s="111" t="s">
        <v>137</v>
      </c>
      <c r="B169" s="110"/>
      <c r="C169" s="110"/>
      <c r="D169" s="125"/>
      <c r="F169" s="33"/>
      <c r="H169" s="33"/>
    </row>
    <row r="170" spans="1:8" ht="19.5" customHeight="1">
      <c r="A170" s="112" t="s">
        <v>79</v>
      </c>
      <c r="B170" s="110"/>
      <c r="C170" s="110"/>
      <c r="D170" s="125"/>
      <c r="F170" s="33"/>
      <c r="H170" s="33"/>
    </row>
    <row r="171" spans="1:8" ht="19.5" customHeight="1">
      <c r="A171" s="112" t="s">
        <v>46</v>
      </c>
      <c r="B171" s="110">
        <v>526</v>
      </c>
      <c r="C171" s="110">
        <v>300</v>
      </c>
      <c r="D171" s="125">
        <f>ROUND(C171*100/B171,1)</f>
        <v>57</v>
      </c>
      <c r="F171" s="33"/>
      <c r="H171" s="33"/>
    </row>
    <row r="172" spans="1:8" ht="19.5" customHeight="1">
      <c r="A172" s="112" t="s">
        <v>138</v>
      </c>
      <c r="B172" s="110">
        <v>50</v>
      </c>
      <c r="C172" s="110"/>
      <c r="D172" s="125"/>
      <c r="F172" s="33"/>
      <c r="H172" s="33"/>
    </row>
    <row r="173" spans="1:8" ht="19.5" customHeight="1">
      <c r="A173" s="111" t="s">
        <v>139</v>
      </c>
      <c r="B173" s="110">
        <v>54</v>
      </c>
      <c r="C173" s="110"/>
      <c r="D173" s="125"/>
      <c r="F173" s="33"/>
      <c r="H173" s="33"/>
    </row>
    <row r="174" spans="1:8" ht="19.5" customHeight="1">
      <c r="A174" s="111" t="s">
        <v>38</v>
      </c>
      <c r="B174" s="110">
        <v>35</v>
      </c>
      <c r="C174" s="126"/>
      <c r="D174" s="125"/>
      <c r="F174" s="33"/>
      <c r="H174" s="33"/>
    </row>
    <row r="175" spans="1:8" s="5" customFormat="1" ht="19.5" customHeight="1">
      <c r="A175" s="111" t="s">
        <v>39</v>
      </c>
      <c r="B175" s="110">
        <v>19</v>
      </c>
      <c r="C175" s="110"/>
      <c r="D175" s="125"/>
      <c r="F175" s="33"/>
      <c r="H175" s="33"/>
    </row>
    <row r="176" spans="1:8" ht="19.5" customHeight="1">
      <c r="A176" s="112" t="s">
        <v>40</v>
      </c>
      <c r="B176" s="110"/>
      <c r="C176" s="110"/>
      <c r="D176" s="125"/>
      <c r="F176" s="33"/>
      <c r="H176" s="33"/>
    </row>
    <row r="177" spans="1:8" ht="19.5" customHeight="1">
      <c r="A177" s="112" t="s">
        <v>140</v>
      </c>
      <c r="B177" s="110"/>
      <c r="C177" s="110"/>
      <c r="D177" s="125"/>
      <c r="F177" s="33"/>
      <c r="H177" s="33"/>
    </row>
    <row r="178" spans="1:8" ht="19.5" customHeight="1">
      <c r="A178" s="112" t="s">
        <v>46</v>
      </c>
      <c r="B178" s="110"/>
      <c r="C178" s="110"/>
      <c r="D178" s="125"/>
      <c r="F178" s="33"/>
      <c r="H178" s="33"/>
    </row>
    <row r="179" spans="1:8" ht="19.5" customHeight="1">
      <c r="A179" s="2" t="s">
        <v>141</v>
      </c>
      <c r="B179" s="110"/>
      <c r="C179" s="110"/>
      <c r="D179" s="125"/>
      <c r="F179" s="33"/>
      <c r="H179" s="33"/>
    </row>
    <row r="180" spans="1:8" ht="19.5" customHeight="1">
      <c r="A180" s="111" t="s">
        <v>142</v>
      </c>
      <c r="B180" s="110"/>
      <c r="C180" s="110"/>
      <c r="D180" s="125"/>
      <c r="F180" s="33"/>
      <c r="H180" s="33"/>
    </row>
    <row r="181" spans="1:8" ht="19.5" customHeight="1">
      <c r="A181" s="111" t="s">
        <v>38</v>
      </c>
      <c r="B181" s="110"/>
      <c r="C181" s="110"/>
      <c r="D181" s="125"/>
      <c r="F181" s="33"/>
      <c r="H181" s="33"/>
    </row>
    <row r="182" spans="1:8" ht="19.5" customHeight="1">
      <c r="A182" s="111" t="s">
        <v>39</v>
      </c>
      <c r="B182" s="110"/>
      <c r="C182" s="110"/>
      <c r="D182" s="125"/>
      <c r="F182" s="33"/>
      <c r="H182" s="33"/>
    </row>
    <row r="183" spans="1:8" ht="19.5" customHeight="1">
      <c r="A183" s="112" t="s">
        <v>40</v>
      </c>
      <c r="B183" s="110"/>
      <c r="C183" s="110"/>
      <c r="D183" s="125"/>
      <c r="F183" s="33"/>
      <c r="H183" s="33"/>
    </row>
    <row r="184" spans="1:8" ht="19.5" customHeight="1">
      <c r="A184" s="112" t="s">
        <v>143</v>
      </c>
      <c r="B184" s="110"/>
      <c r="C184" s="110"/>
      <c r="D184" s="125"/>
      <c r="F184" s="33"/>
      <c r="H184" s="33"/>
    </row>
    <row r="185" spans="1:8" ht="19.5" customHeight="1">
      <c r="A185" s="112" t="s">
        <v>46</v>
      </c>
      <c r="B185" s="110"/>
      <c r="C185" s="110"/>
      <c r="D185" s="125"/>
      <c r="F185" s="33"/>
      <c r="H185" s="33"/>
    </row>
    <row r="186" spans="1:8" ht="19.5" customHeight="1">
      <c r="A186" s="111" t="s">
        <v>144</v>
      </c>
      <c r="B186" s="110"/>
      <c r="C186" s="110"/>
      <c r="D186" s="125"/>
      <c r="F186" s="33"/>
      <c r="H186" s="33"/>
    </row>
    <row r="187" spans="1:8" ht="19.5" customHeight="1">
      <c r="A187" s="111" t="s">
        <v>145</v>
      </c>
      <c r="B187" s="110">
        <v>2</v>
      </c>
      <c r="C187" s="110"/>
      <c r="D187" s="125"/>
      <c r="F187" s="33"/>
      <c r="H187" s="33"/>
    </row>
    <row r="188" spans="1:8" ht="19.5" customHeight="1">
      <c r="A188" s="111" t="s">
        <v>38</v>
      </c>
      <c r="B188" s="110"/>
      <c r="C188" s="110"/>
      <c r="D188" s="125"/>
      <c r="F188" s="33"/>
      <c r="H188" s="33"/>
    </row>
    <row r="189" spans="1:8" ht="19.5" customHeight="1">
      <c r="A189" s="112" t="s">
        <v>39</v>
      </c>
      <c r="B189" s="110"/>
      <c r="C189" s="110"/>
      <c r="D189" s="125"/>
      <c r="F189" s="33"/>
      <c r="H189" s="33"/>
    </row>
    <row r="190" spans="1:8" ht="19.5" customHeight="1">
      <c r="A190" s="112" t="s">
        <v>40</v>
      </c>
      <c r="B190" s="110"/>
      <c r="C190" s="110"/>
      <c r="D190" s="125"/>
      <c r="F190" s="33"/>
      <c r="H190" s="33"/>
    </row>
    <row r="191" spans="1:8" ht="19.5" customHeight="1">
      <c r="A191" s="112" t="s">
        <v>146</v>
      </c>
      <c r="B191" s="110"/>
      <c r="C191" s="110"/>
      <c r="D191" s="125"/>
      <c r="F191" s="33"/>
      <c r="H191" s="33"/>
    </row>
    <row r="192" spans="1:8" ht="19.5" customHeight="1">
      <c r="A192" s="2" t="s">
        <v>147</v>
      </c>
      <c r="B192" s="110"/>
      <c r="C192" s="110"/>
      <c r="D192" s="125"/>
      <c r="F192" s="33"/>
      <c r="H192" s="33"/>
    </row>
    <row r="193" spans="1:8" ht="19.5" customHeight="1">
      <c r="A193" s="111" t="s">
        <v>148</v>
      </c>
      <c r="B193" s="110">
        <v>2</v>
      </c>
      <c r="C193" s="110"/>
      <c r="D193" s="125"/>
      <c r="F193" s="33"/>
      <c r="H193" s="33"/>
    </row>
    <row r="194" spans="1:8" ht="19.5" customHeight="1">
      <c r="A194" s="111" t="s">
        <v>46</v>
      </c>
      <c r="B194" s="110"/>
      <c r="C194" s="110"/>
      <c r="D194" s="125"/>
      <c r="F194" s="33"/>
      <c r="H194" s="33"/>
    </row>
    <row r="195" spans="1:8" ht="19.5" customHeight="1">
      <c r="A195" s="111" t="s">
        <v>149</v>
      </c>
      <c r="B195" s="110"/>
      <c r="C195" s="110"/>
      <c r="D195" s="125"/>
      <c r="F195" s="33"/>
      <c r="H195" s="33"/>
    </row>
    <row r="196" spans="1:8" ht="19.5" customHeight="1">
      <c r="A196" s="112" t="s">
        <v>150</v>
      </c>
      <c r="B196" s="110">
        <v>255</v>
      </c>
      <c r="C196" s="110">
        <v>120</v>
      </c>
      <c r="D196" s="125">
        <f>ROUND(C196*100/B196,1)</f>
        <v>47.1</v>
      </c>
      <c r="F196" s="33"/>
      <c r="H196" s="33"/>
    </row>
    <row r="197" spans="1:8" ht="19.5" customHeight="1">
      <c r="A197" s="112" t="s">
        <v>38</v>
      </c>
      <c r="B197" s="110">
        <v>180</v>
      </c>
      <c r="C197" s="110">
        <v>100</v>
      </c>
      <c r="D197" s="125">
        <f>ROUND(C197*100/B197,1)</f>
        <v>55.6</v>
      </c>
      <c r="F197" s="33"/>
      <c r="H197" s="33"/>
    </row>
    <row r="198" spans="1:8" ht="19.5" customHeight="1">
      <c r="A198" s="112" t="s">
        <v>39</v>
      </c>
      <c r="B198" s="110">
        <v>75</v>
      </c>
      <c r="C198" s="110">
        <v>20</v>
      </c>
      <c r="D198" s="125">
        <f>ROUND(C198*100/B198,1)</f>
        <v>26.7</v>
      </c>
      <c r="F198" s="33"/>
      <c r="H198" s="33"/>
    </row>
    <row r="199" spans="1:8" ht="19.5" customHeight="1">
      <c r="A199" s="111" t="s">
        <v>40</v>
      </c>
      <c r="B199" s="110"/>
      <c r="C199" s="110"/>
      <c r="D199" s="125"/>
      <c r="F199" s="33"/>
      <c r="H199" s="33"/>
    </row>
    <row r="200" spans="1:8" ht="19.5" customHeight="1">
      <c r="A200" s="111" t="s">
        <v>151</v>
      </c>
      <c r="B200" s="110"/>
      <c r="C200" s="110"/>
      <c r="D200" s="125"/>
      <c r="F200" s="33"/>
      <c r="H200" s="33"/>
    </row>
    <row r="201" spans="1:8" ht="19.5" customHeight="1">
      <c r="A201" s="111" t="s">
        <v>152</v>
      </c>
      <c r="B201" s="110"/>
      <c r="C201" s="110"/>
      <c r="D201" s="125"/>
      <c r="F201" s="33"/>
      <c r="H201" s="33"/>
    </row>
    <row r="202" spans="1:8" ht="19.5" customHeight="1">
      <c r="A202" s="112" t="s">
        <v>153</v>
      </c>
      <c r="B202" s="110">
        <v>62</v>
      </c>
      <c r="C202" s="110"/>
      <c r="D202" s="125"/>
      <c r="F202" s="33"/>
      <c r="H202" s="33"/>
    </row>
    <row r="203" spans="1:8" ht="19.5" customHeight="1">
      <c r="A203" s="112" t="s">
        <v>38</v>
      </c>
      <c r="B203" s="110">
        <v>51</v>
      </c>
      <c r="C203" s="110"/>
      <c r="D203" s="125"/>
      <c r="F203" s="33"/>
      <c r="H203" s="33"/>
    </row>
    <row r="204" spans="1:8" ht="19.5" customHeight="1">
      <c r="A204" s="112" t="s">
        <v>39</v>
      </c>
      <c r="B204" s="110">
        <v>11</v>
      </c>
      <c r="C204" s="110"/>
      <c r="D204" s="125"/>
      <c r="F204" s="33"/>
      <c r="H204" s="33"/>
    </row>
    <row r="205" spans="1:8" ht="19.5" customHeight="1">
      <c r="A205" s="2" t="s">
        <v>40</v>
      </c>
      <c r="B205" s="110"/>
      <c r="C205" s="110"/>
      <c r="D205" s="125"/>
      <c r="F205" s="33"/>
      <c r="H205" s="33"/>
    </row>
    <row r="206" spans="1:8" ht="19.5" customHeight="1">
      <c r="A206" s="111" t="s">
        <v>51</v>
      </c>
      <c r="B206" s="110"/>
      <c r="C206" s="110"/>
      <c r="D206" s="125"/>
      <c r="F206" s="33"/>
      <c r="H206" s="33"/>
    </row>
    <row r="207" spans="1:8" ht="19.5" customHeight="1">
      <c r="A207" s="111" t="s">
        <v>46</v>
      </c>
      <c r="B207" s="110"/>
      <c r="C207" s="110"/>
      <c r="D207" s="125"/>
      <c r="F207" s="33"/>
      <c r="H207" s="33"/>
    </row>
    <row r="208" spans="1:8" ht="19.5" customHeight="1">
      <c r="A208" s="111" t="s">
        <v>154</v>
      </c>
      <c r="B208" s="110"/>
      <c r="C208" s="110"/>
      <c r="D208" s="125"/>
      <c r="F208" s="33"/>
      <c r="H208" s="33"/>
    </row>
    <row r="209" spans="1:8" ht="19.5" customHeight="1">
      <c r="A209" s="112" t="s">
        <v>155</v>
      </c>
      <c r="B209" s="110">
        <v>305</v>
      </c>
      <c r="C209" s="110">
        <v>100</v>
      </c>
      <c r="D209" s="125">
        <f>ROUND(C209*100/B209,1)</f>
        <v>32.8</v>
      </c>
      <c r="F209" s="33"/>
      <c r="H209" s="33"/>
    </row>
    <row r="210" spans="1:8" ht="19.5" customHeight="1">
      <c r="A210" s="112" t="s">
        <v>38</v>
      </c>
      <c r="B210" s="126">
        <v>249</v>
      </c>
      <c r="C210" s="126">
        <v>100</v>
      </c>
      <c r="D210" s="125">
        <f>ROUND(C210*100/B210,1)</f>
        <v>40.2</v>
      </c>
      <c r="F210" s="33"/>
      <c r="H210" s="33"/>
    </row>
    <row r="211" spans="1:8" ht="19.5" customHeight="1">
      <c r="A211" s="112" t="s">
        <v>39</v>
      </c>
      <c r="B211" s="126">
        <v>54</v>
      </c>
      <c r="C211" s="126"/>
      <c r="D211" s="125"/>
      <c r="F211" s="33"/>
      <c r="H211" s="33"/>
    </row>
    <row r="212" spans="1:8" ht="19.5" customHeight="1">
      <c r="A212" s="111" t="s">
        <v>40</v>
      </c>
      <c r="B212" s="126"/>
      <c r="C212" s="126"/>
      <c r="D212" s="125"/>
      <c r="F212" s="33"/>
      <c r="H212" s="33"/>
    </row>
    <row r="213" spans="1:8" ht="19.5" customHeight="1">
      <c r="A213" s="111" t="s">
        <v>156</v>
      </c>
      <c r="B213" s="110"/>
      <c r="C213" s="110"/>
      <c r="D213" s="125"/>
      <c r="F213" s="33"/>
      <c r="H213" s="33"/>
    </row>
    <row r="214" spans="1:8" ht="19.5" customHeight="1">
      <c r="A214" s="111" t="s">
        <v>157</v>
      </c>
      <c r="B214" s="110"/>
      <c r="C214" s="110"/>
      <c r="D214" s="125"/>
      <c r="F214" s="33"/>
      <c r="H214" s="33"/>
    </row>
    <row r="215" spans="1:8" ht="19.5" customHeight="1">
      <c r="A215" s="112" t="s">
        <v>46</v>
      </c>
      <c r="B215" s="116"/>
      <c r="C215" s="116"/>
      <c r="D215" s="125"/>
      <c r="F215" s="33"/>
      <c r="H215" s="33"/>
    </row>
    <row r="216" spans="1:8" ht="19.5" customHeight="1">
      <c r="A216" s="112" t="s">
        <v>158</v>
      </c>
      <c r="B216" s="116">
        <v>2</v>
      </c>
      <c r="C216" s="116"/>
      <c r="D216" s="125"/>
      <c r="F216" s="33"/>
      <c r="H216" s="33"/>
    </row>
    <row r="217" spans="1:8" ht="19.5" customHeight="1">
      <c r="A217" s="112" t="s">
        <v>159</v>
      </c>
      <c r="B217" s="116">
        <v>959</v>
      </c>
      <c r="C217" s="116">
        <v>400</v>
      </c>
      <c r="D217" s="125">
        <f>ROUND(C217*100/B217,1)</f>
        <v>41.7</v>
      </c>
      <c r="F217" s="33"/>
      <c r="H217" s="33"/>
    </row>
    <row r="218" spans="1:8" ht="19.5" customHeight="1">
      <c r="A218" s="112" t="s">
        <v>38</v>
      </c>
      <c r="B218" s="116">
        <v>512</v>
      </c>
      <c r="C218" s="116">
        <v>300</v>
      </c>
      <c r="D218" s="125">
        <f>ROUND(C218*100/B218,1)</f>
        <v>58.6</v>
      </c>
      <c r="F218" s="33"/>
      <c r="H218" s="33"/>
    </row>
    <row r="219" spans="1:8" ht="19.5" customHeight="1">
      <c r="A219" s="111" t="s">
        <v>39</v>
      </c>
      <c r="B219" s="117">
        <v>360</v>
      </c>
      <c r="C219" s="117">
        <v>100</v>
      </c>
      <c r="D219" s="125">
        <f>ROUND(C219*100/B219,1)</f>
        <v>27.8</v>
      </c>
      <c r="F219" s="33"/>
      <c r="H219" s="33"/>
    </row>
    <row r="220" spans="1:8" ht="19.5" customHeight="1">
      <c r="A220" s="111" t="s">
        <v>40</v>
      </c>
      <c r="B220" s="117"/>
      <c r="C220" s="117"/>
      <c r="D220" s="125"/>
      <c r="F220" s="33"/>
      <c r="H220" s="33"/>
    </row>
    <row r="221" spans="1:8" ht="19.5" customHeight="1">
      <c r="A221" s="111" t="s">
        <v>160</v>
      </c>
      <c r="B221" s="117"/>
      <c r="C221" s="117"/>
      <c r="D221" s="125"/>
      <c r="F221" s="33"/>
      <c r="H221" s="33"/>
    </row>
    <row r="222" spans="1:8" ht="19.5" customHeight="1">
      <c r="A222" s="112" t="s">
        <v>46</v>
      </c>
      <c r="B222" s="117">
        <v>87</v>
      </c>
      <c r="C222" s="117"/>
      <c r="D222" s="125"/>
      <c r="F222" s="33"/>
      <c r="H222" s="33"/>
    </row>
    <row r="223" spans="1:8" ht="19.5" customHeight="1">
      <c r="A223" s="112" t="s">
        <v>161</v>
      </c>
      <c r="B223" s="117"/>
      <c r="C223" s="117"/>
      <c r="D223" s="125"/>
      <c r="F223" s="33"/>
      <c r="H223" s="33"/>
    </row>
    <row r="224" spans="1:8" ht="19.5" customHeight="1">
      <c r="A224" s="112" t="s">
        <v>162</v>
      </c>
      <c r="B224" s="117">
        <v>439</v>
      </c>
      <c r="C224" s="117">
        <v>207</v>
      </c>
      <c r="D224" s="125">
        <f>ROUND(C224*100/B224,1)</f>
        <v>47.2</v>
      </c>
      <c r="F224" s="33"/>
      <c r="H224" s="33"/>
    </row>
    <row r="225" spans="1:8" ht="19.5" customHeight="1">
      <c r="A225" s="111" t="s">
        <v>38</v>
      </c>
      <c r="B225" s="117">
        <v>169</v>
      </c>
      <c r="C225" s="117">
        <v>100</v>
      </c>
      <c r="D225" s="125">
        <f>ROUND(C225*100/B225,1)</f>
        <v>59.2</v>
      </c>
      <c r="F225" s="33"/>
      <c r="H225" s="33"/>
    </row>
    <row r="226" spans="1:8" ht="19.5" customHeight="1">
      <c r="A226" s="111" t="s">
        <v>39</v>
      </c>
      <c r="B226" s="117">
        <v>270</v>
      </c>
      <c r="C226" s="117">
        <v>107</v>
      </c>
      <c r="D226" s="125">
        <f>ROUND(C226*100/B226,1)</f>
        <v>39.6</v>
      </c>
      <c r="F226" s="33"/>
      <c r="H226" s="33"/>
    </row>
    <row r="227" spans="1:8" ht="19.5" customHeight="1">
      <c r="A227" s="111" t="s">
        <v>40</v>
      </c>
      <c r="B227" s="116"/>
      <c r="C227" s="116"/>
      <c r="D227" s="125"/>
      <c r="F227" s="33"/>
      <c r="H227" s="33"/>
    </row>
    <row r="228" spans="1:8" ht="19.5" customHeight="1">
      <c r="A228" s="112" t="s">
        <v>46</v>
      </c>
      <c r="B228" s="116"/>
      <c r="C228" s="116"/>
      <c r="D228" s="125"/>
      <c r="F228" s="33"/>
      <c r="H228" s="33"/>
    </row>
    <row r="229" spans="1:8" ht="19.5" customHeight="1">
      <c r="A229" s="112" t="s">
        <v>163</v>
      </c>
      <c r="B229" s="116"/>
      <c r="C229" s="116"/>
      <c r="D229" s="125"/>
      <c r="F229" s="33"/>
      <c r="H229" s="33"/>
    </row>
    <row r="230" spans="1:8" ht="19.5" customHeight="1">
      <c r="A230" s="112" t="s">
        <v>164</v>
      </c>
      <c r="B230" s="116">
        <v>938</v>
      </c>
      <c r="C230" s="116"/>
      <c r="D230" s="125"/>
      <c r="F230" s="33"/>
      <c r="H230" s="33"/>
    </row>
    <row r="231" spans="1:8" ht="19.5" customHeight="1">
      <c r="A231" s="2" t="s">
        <v>38</v>
      </c>
      <c r="B231" s="110">
        <v>121</v>
      </c>
      <c r="C231" s="110"/>
      <c r="D231" s="125"/>
      <c r="F231" s="33"/>
      <c r="H231" s="33"/>
    </row>
    <row r="232" spans="1:8" ht="19.5" customHeight="1">
      <c r="A232" s="111" t="s">
        <v>39</v>
      </c>
      <c r="B232" s="110">
        <v>817</v>
      </c>
      <c r="C232" s="110"/>
      <c r="D232" s="125"/>
      <c r="F232" s="33"/>
      <c r="H232" s="33"/>
    </row>
    <row r="233" spans="1:8" ht="19.5" customHeight="1">
      <c r="A233" s="111" t="s">
        <v>40</v>
      </c>
      <c r="B233" s="110"/>
      <c r="C233" s="110"/>
      <c r="D233" s="125"/>
      <c r="F233" s="33"/>
      <c r="H233" s="33"/>
    </row>
    <row r="234" spans="1:8" ht="19.5" customHeight="1">
      <c r="A234" s="111" t="s">
        <v>46</v>
      </c>
      <c r="B234" s="110"/>
      <c r="C234" s="110"/>
      <c r="D234" s="125"/>
      <c r="F234" s="33"/>
      <c r="H234" s="33"/>
    </row>
    <row r="235" spans="1:8" ht="19.5" customHeight="1">
      <c r="A235" s="112" t="s">
        <v>165</v>
      </c>
      <c r="B235" s="110"/>
      <c r="C235" s="110"/>
      <c r="D235" s="125"/>
      <c r="F235" s="33"/>
      <c r="H235" s="33"/>
    </row>
    <row r="236" spans="1:8" ht="19.5" customHeight="1">
      <c r="A236" s="112" t="s">
        <v>166</v>
      </c>
      <c r="B236" s="110">
        <v>73</v>
      </c>
      <c r="C236" s="110"/>
      <c r="D236" s="125"/>
      <c r="F236" s="33"/>
      <c r="H236" s="33"/>
    </row>
    <row r="237" spans="1:8" ht="19.5" customHeight="1">
      <c r="A237" s="112" t="s">
        <v>38</v>
      </c>
      <c r="B237" s="110">
        <v>66</v>
      </c>
      <c r="C237" s="110"/>
      <c r="D237" s="125"/>
      <c r="F237" s="33"/>
      <c r="H237" s="33"/>
    </row>
    <row r="238" spans="1:8" ht="19.5" customHeight="1">
      <c r="A238" s="111" t="s">
        <v>39</v>
      </c>
      <c r="B238" s="110">
        <v>7</v>
      </c>
      <c r="C238" s="110"/>
      <c r="D238" s="125"/>
      <c r="F238" s="33"/>
      <c r="H238" s="33"/>
    </row>
    <row r="239" spans="1:8" ht="19.5" customHeight="1">
      <c r="A239" s="111" t="s">
        <v>40</v>
      </c>
      <c r="B239" s="110"/>
      <c r="C239" s="110"/>
      <c r="D239" s="125"/>
      <c r="F239" s="33"/>
      <c r="H239" s="33"/>
    </row>
    <row r="240" spans="1:8" ht="19.5" customHeight="1">
      <c r="A240" s="111" t="s">
        <v>46</v>
      </c>
      <c r="B240" s="110"/>
      <c r="C240" s="110"/>
      <c r="D240" s="125"/>
      <c r="F240" s="33"/>
      <c r="H240" s="33"/>
    </row>
    <row r="241" spans="1:8" ht="19.5" customHeight="1">
      <c r="A241" s="112" t="s">
        <v>167</v>
      </c>
      <c r="B241" s="110"/>
      <c r="C241" s="110"/>
      <c r="D241" s="125"/>
      <c r="F241" s="33"/>
      <c r="H241" s="33"/>
    </row>
    <row r="242" spans="1:8" ht="19.5" customHeight="1">
      <c r="A242" s="112" t="s">
        <v>168</v>
      </c>
      <c r="B242" s="110">
        <v>170</v>
      </c>
      <c r="C242" s="110"/>
      <c r="D242" s="125"/>
      <c r="F242" s="33"/>
      <c r="H242" s="33"/>
    </row>
    <row r="243" spans="1:8" ht="19.5" customHeight="1">
      <c r="A243" s="112" t="s">
        <v>38</v>
      </c>
      <c r="B243" s="110"/>
      <c r="C243" s="110"/>
      <c r="D243" s="125"/>
      <c r="F243" s="33"/>
      <c r="H243" s="33"/>
    </row>
    <row r="244" spans="1:8" ht="19.5" customHeight="1">
      <c r="A244" s="2" t="s">
        <v>39</v>
      </c>
      <c r="B244" s="110">
        <v>170</v>
      </c>
      <c r="C244" s="110"/>
      <c r="D244" s="125"/>
      <c r="F244" s="33"/>
      <c r="H244" s="33"/>
    </row>
    <row r="245" spans="1:8" ht="19.5" customHeight="1">
      <c r="A245" s="111" t="s">
        <v>40</v>
      </c>
      <c r="B245" s="110"/>
      <c r="C245" s="110"/>
      <c r="D245" s="125"/>
      <c r="F245" s="33"/>
      <c r="H245" s="33"/>
    </row>
    <row r="246" spans="1:8" ht="19.5" customHeight="1">
      <c r="A246" s="111" t="s">
        <v>46</v>
      </c>
      <c r="B246" s="110"/>
      <c r="C246" s="110"/>
      <c r="D246" s="125"/>
      <c r="F246" s="33"/>
      <c r="H246" s="33"/>
    </row>
    <row r="247" spans="1:8" ht="19.5" customHeight="1">
      <c r="A247" s="111" t="s">
        <v>169</v>
      </c>
      <c r="B247" s="110"/>
      <c r="C247" s="110"/>
      <c r="D247" s="125"/>
      <c r="F247" s="33"/>
      <c r="H247" s="33"/>
    </row>
    <row r="248" spans="1:8" ht="19.5" customHeight="1">
      <c r="A248" s="112" t="s">
        <v>170</v>
      </c>
      <c r="B248" s="110"/>
      <c r="C248" s="110"/>
      <c r="D248" s="125"/>
      <c r="F248" s="33"/>
      <c r="H248" s="33"/>
    </row>
    <row r="249" spans="1:8" ht="19.5" customHeight="1">
      <c r="A249" s="112" t="s">
        <v>38</v>
      </c>
      <c r="B249" s="110"/>
      <c r="C249" s="110"/>
      <c r="D249" s="125"/>
      <c r="F249" s="33"/>
      <c r="H249" s="33"/>
    </row>
    <row r="250" spans="1:8" ht="19.5" customHeight="1">
      <c r="A250" s="112" t="s">
        <v>39</v>
      </c>
      <c r="B250" s="110"/>
      <c r="C250" s="110"/>
      <c r="D250" s="125"/>
      <c r="F250" s="33"/>
      <c r="H250" s="33"/>
    </row>
    <row r="251" spans="1:8" ht="19.5" customHeight="1">
      <c r="A251" s="111" t="s">
        <v>40</v>
      </c>
      <c r="B251" s="110"/>
      <c r="C251" s="110"/>
      <c r="D251" s="125"/>
      <c r="F251" s="33"/>
      <c r="H251" s="33"/>
    </row>
    <row r="252" spans="1:8" ht="19.5" customHeight="1">
      <c r="A252" s="111" t="s">
        <v>46</v>
      </c>
      <c r="B252" s="110"/>
      <c r="C252" s="110"/>
      <c r="D252" s="125"/>
      <c r="F252" s="33"/>
      <c r="H252" s="33"/>
    </row>
    <row r="253" spans="1:8" ht="19.5" customHeight="1">
      <c r="A253" s="111" t="s">
        <v>171</v>
      </c>
      <c r="B253" s="110"/>
      <c r="C253" s="110"/>
      <c r="D253" s="125"/>
      <c r="F253" s="33"/>
      <c r="H253" s="33"/>
    </row>
    <row r="254" spans="1:8" ht="19.5" customHeight="1">
      <c r="A254" s="112" t="s">
        <v>172</v>
      </c>
      <c r="B254" s="110"/>
      <c r="C254" s="110"/>
      <c r="D254" s="125"/>
      <c r="F254" s="33"/>
      <c r="H254" s="33"/>
    </row>
    <row r="255" spans="1:8" ht="19.5" customHeight="1">
      <c r="A255" s="112" t="s">
        <v>173</v>
      </c>
      <c r="B255" s="110"/>
      <c r="C255" s="110"/>
      <c r="D255" s="125"/>
      <c r="F255" s="33"/>
      <c r="H255" s="33"/>
    </row>
    <row r="256" spans="1:8" ht="19.5" customHeight="1">
      <c r="A256" s="112" t="s">
        <v>174</v>
      </c>
      <c r="B256" s="110"/>
      <c r="C256" s="110"/>
      <c r="D256" s="125"/>
      <c r="F256" s="33"/>
      <c r="H256" s="33"/>
    </row>
    <row r="257" spans="1:8" ht="19.5" customHeight="1">
      <c r="A257" s="2" t="s">
        <v>1136</v>
      </c>
      <c r="B257" s="110"/>
      <c r="C257" s="110"/>
      <c r="D257" s="125"/>
      <c r="F257" s="33"/>
      <c r="H257" s="33"/>
    </row>
    <row r="258" spans="1:8" ht="19.5" customHeight="1">
      <c r="A258" s="111" t="s">
        <v>175</v>
      </c>
      <c r="B258" s="110"/>
      <c r="C258" s="110"/>
      <c r="D258" s="125"/>
      <c r="F258" s="33"/>
      <c r="H258" s="33"/>
    </row>
    <row r="259" spans="1:8" ht="19.5" customHeight="1">
      <c r="A259" s="111" t="s">
        <v>176</v>
      </c>
      <c r="B259" s="110"/>
      <c r="C259" s="110"/>
      <c r="D259" s="125"/>
      <c r="F259" s="33"/>
      <c r="H259" s="33"/>
    </row>
    <row r="260" spans="1:8" ht="19.5" customHeight="1">
      <c r="A260" s="2" t="s">
        <v>1137</v>
      </c>
      <c r="B260" s="110">
        <v>615</v>
      </c>
      <c r="C260" s="110"/>
      <c r="D260" s="125"/>
      <c r="F260" s="33"/>
      <c r="H260" s="33"/>
    </row>
    <row r="261" spans="1:8" ht="19.5" customHeight="1">
      <c r="A261" s="112" t="s">
        <v>177</v>
      </c>
      <c r="B261" s="110"/>
      <c r="C261" s="110"/>
      <c r="D261" s="125"/>
      <c r="F261" s="33"/>
      <c r="H261" s="33"/>
    </row>
    <row r="262" spans="1:8" ht="19.5" customHeight="1">
      <c r="A262" s="112" t="s">
        <v>178</v>
      </c>
      <c r="B262" s="110"/>
      <c r="C262" s="110"/>
      <c r="D262" s="125"/>
      <c r="F262" s="33"/>
      <c r="H262" s="33"/>
    </row>
    <row r="263" spans="1:8" ht="19.5" customHeight="1">
      <c r="A263" s="111" t="s">
        <v>179</v>
      </c>
      <c r="B263" s="110"/>
      <c r="C263" s="110"/>
      <c r="D263" s="125"/>
      <c r="F263" s="33"/>
      <c r="H263" s="33"/>
    </row>
    <row r="264" spans="1:8" ht="19.5" customHeight="1">
      <c r="A264" s="111" t="s">
        <v>180</v>
      </c>
      <c r="B264" s="110"/>
      <c r="C264" s="110"/>
      <c r="D264" s="125"/>
      <c r="F264" s="33"/>
      <c r="H264" s="33"/>
    </row>
    <row r="265" spans="1:8" ht="19.5" customHeight="1">
      <c r="A265" s="111" t="s">
        <v>181</v>
      </c>
      <c r="B265" s="110"/>
      <c r="C265" s="110"/>
      <c r="D265" s="125"/>
      <c r="F265" s="33"/>
      <c r="H265" s="33"/>
    </row>
    <row r="266" spans="1:8" ht="19.5" customHeight="1">
      <c r="A266" s="112" t="s">
        <v>182</v>
      </c>
      <c r="B266" s="110"/>
      <c r="C266" s="110"/>
      <c r="D266" s="125"/>
      <c r="F266" s="33"/>
      <c r="H266" s="33"/>
    </row>
    <row r="267" spans="1:8" ht="19.5" customHeight="1">
      <c r="A267" s="112" t="s">
        <v>1276</v>
      </c>
      <c r="B267" s="110"/>
      <c r="C267" s="110"/>
      <c r="D267" s="125"/>
      <c r="F267" s="33"/>
      <c r="H267" s="33"/>
    </row>
    <row r="268" spans="1:8" ht="19.5" customHeight="1">
      <c r="A268" s="112" t="s">
        <v>1277</v>
      </c>
      <c r="B268" s="110"/>
      <c r="C268" s="110"/>
      <c r="D268" s="125"/>
      <c r="F268" s="33"/>
      <c r="H268" s="33"/>
    </row>
    <row r="269" spans="1:8" ht="19.5" customHeight="1">
      <c r="A269" s="112" t="s">
        <v>183</v>
      </c>
      <c r="B269" s="110"/>
      <c r="C269" s="110"/>
      <c r="D269" s="125"/>
      <c r="F269" s="33"/>
      <c r="H269" s="33"/>
    </row>
    <row r="270" spans="1:8" ht="19.5" customHeight="1">
      <c r="A270" s="112" t="s">
        <v>184</v>
      </c>
      <c r="B270" s="110">
        <v>615</v>
      </c>
      <c r="C270" s="110"/>
      <c r="D270" s="125"/>
      <c r="F270" s="33"/>
      <c r="H270" s="33"/>
    </row>
    <row r="271" spans="1:8" ht="19.5" customHeight="1">
      <c r="A271" s="2" t="s">
        <v>1138</v>
      </c>
      <c r="B271" s="110">
        <v>9729</v>
      </c>
      <c r="C271" s="110">
        <v>4834</v>
      </c>
      <c r="D271" s="125">
        <f>ROUND(C271*100/B271,1)</f>
        <v>49.7</v>
      </c>
      <c r="F271" s="33"/>
      <c r="H271" s="33"/>
    </row>
    <row r="272" spans="1:8" ht="19.5" customHeight="1">
      <c r="A272" s="111" t="s">
        <v>185</v>
      </c>
      <c r="B272" s="110">
        <v>709</v>
      </c>
      <c r="C272" s="110">
        <v>400</v>
      </c>
      <c r="D272" s="125">
        <f>ROUND(C272*100/B272,1)</f>
        <v>56.4</v>
      </c>
      <c r="F272" s="33"/>
      <c r="H272" s="33"/>
    </row>
    <row r="273" spans="1:8" ht="19.5" customHeight="1">
      <c r="A273" s="111" t="s">
        <v>186</v>
      </c>
      <c r="B273" s="110">
        <v>14</v>
      </c>
      <c r="C273" s="110"/>
      <c r="D273" s="125"/>
      <c r="F273" s="33"/>
      <c r="H273" s="33"/>
    </row>
    <row r="274" spans="1:8" ht="19.5" customHeight="1">
      <c r="A274" s="111" t="s">
        <v>187</v>
      </c>
      <c r="B274" s="110">
        <v>341</v>
      </c>
      <c r="C274" s="110">
        <v>200</v>
      </c>
      <c r="D274" s="125">
        <f>ROUND(C274*100/B274,1)</f>
        <v>58.7</v>
      </c>
      <c r="F274" s="33"/>
      <c r="H274" s="33"/>
    </row>
    <row r="275" spans="1:8" ht="19.5" customHeight="1">
      <c r="A275" s="112" t="s">
        <v>188</v>
      </c>
      <c r="B275" s="110">
        <v>354</v>
      </c>
      <c r="C275" s="110">
        <v>200</v>
      </c>
      <c r="D275" s="125">
        <f>ROUND(C275*100/B275,1)</f>
        <v>56.5</v>
      </c>
      <c r="F275" s="33"/>
      <c r="H275" s="33"/>
    </row>
    <row r="276" spans="1:8" ht="19.5" customHeight="1">
      <c r="A276" s="112" t="s">
        <v>189</v>
      </c>
      <c r="B276" s="110"/>
      <c r="C276" s="110"/>
      <c r="D276" s="125"/>
      <c r="F276" s="33"/>
      <c r="H276" s="33"/>
    </row>
    <row r="277" spans="1:8" ht="19.5" customHeight="1">
      <c r="A277" s="112" t="s">
        <v>190</v>
      </c>
      <c r="B277" s="110"/>
      <c r="C277" s="110"/>
      <c r="D277" s="125"/>
      <c r="F277" s="33"/>
      <c r="H277" s="33"/>
    </row>
    <row r="278" spans="1:8" ht="19.5" customHeight="1">
      <c r="A278" s="111" t="s">
        <v>191</v>
      </c>
      <c r="B278" s="110"/>
      <c r="C278" s="110"/>
      <c r="D278" s="125"/>
      <c r="F278" s="33"/>
      <c r="H278" s="33"/>
    </row>
    <row r="279" spans="1:8" ht="19.5" customHeight="1">
      <c r="A279" s="111" t="s">
        <v>192</v>
      </c>
      <c r="B279" s="110"/>
      <c r="C279" s="110"/>
      <c r="D279" s="125"/>
      <c r="F279" s="33"/>
      <c r="H279" s="33"/>
    </row>
    <row r="280" spans="1:8" ht="19.5" customHeight="1">
      <c r="A280" s="111" t="s">
        <v>193</v>
      </c>
      <c r="B280" s="110"/>
      <c r="C280" s="110"/>
      <c r="D280" s="125"/>
      <c r="F280" s="33"/>
      <c r="H280" s="33"/>
    </row>
    <row r="281" spans="1:8" ht="19.5" customHeight="1">
      <c r="A281" s="112" t="s">
        <v>194</v>
      </c>
      <c r="B281" s="110"/>
      <c r="C281" s="110"/>
      <c r="D281" s="125"/>
      <c r="F281" s="33"/>
      <c r="H281" s="33"/>
    </row>
    <row r="282" spans="1:8" ht="19.5" customHeight="1">
      <c r="A282" s="112" t="s">
        <v>195</v>
      </c>
      <c r="B282" s="110">
        <v>6220</v>
      </c>
      <c r="C282" s="110">
        <v>3715</v>
      </c>
      <c r="D282" s="125">
        <f>ROUND(C282*100/B282,1)</f>
        <v>59.7</v>
      </c>
      <c r="F282" s="33"/>
      <c r="H282" s="33"/>
    </row>
    <row r="283" spans="1:8" ht="19.5" customHeight="1">
      <c r="A283" s="112" t="s">
        <v>38</v>
      </c>
      <c r="B283" s="110">
        <v>2857</v>
      </c>
      <c r="C283" s="110">
        <v>2500</v>
      </c>
      <c r="D283" s="125">
        <f>ROUND(C283*100/B283,1)</f>
        <v>87.5</v>
      </c>
      <c r="F283" s="33"/>
      <c r="H283" s="33"/>
    </row>
    <row r="284" spans="1:8" ht="19.5" customHeight="1">
      <c r="A284" s="2" t="s">
        <v>39</v>
      </c>
      <c r="B284" s="110">
        <v>1370</v>
      </c>
      <c r="C284" s="110">
        <v>1200</v>
      </c>
      <c r="D284" s="125">
        <f>ROUND(C284*100/B284,1)</f>
        <v>87.6</v>
      </c>
      <c r="F284" s="33"/>
      <c r="H284" s="33"/>
    </row>
    <row r="285" spans="1:8" ht="19.5" customHeight="1">
      <c r="A285" s="111" t="s">
        <v>40</v>
      </c>
      <c r="B285" s="110"/>
      <c r="C285" s="110"/>
      <c r="D285" s="125"/>
      <c r="F285" s="33"/>
      <c r="H285" s="33"/>
    </row>
    <row r="286" spans="1:8" ht="19.5" customHeight="1">
      <c r="A286" s="111" t="s">
        <v>196</v>
      </c>
      <c r="B286" s="110">
        <v>153</v>
      </c>
      <c r="C286" s="110"/>
      <c r="D286" s="125"/>
      <c r="F286" s="33"/>
      <c r="H286" s="33"/>
    </row>
    <row r="287" spans="1:8" ht="19.5" customHeight="1">
      <c r="A287" s="111" t="s">
        <v>197</v>
      </c>
      <c r="B287" s="110">
        <v>12</v>
      </c>
      <c r="C287" s="110"/>
      <c r="D287" s="125"/>
      <c r="F287" s="33"/>
      <c r="H287" s="33"/>
    </row>
    <row r="288" spans="1:8" ht="19.5" customHeight="1">
      <c r="A288" s="112" t="s">
        <v>198</v>
      </c>
      <c r="B288" s="110">
        <v>115</v>
      </c>
      <c r="C288" s="110"/>
      <c r="D288" s="125"/>
      <c r="F288" s="33"/>
      <c r="H288" s="33"/>
    </row>
    <row r="289" spans="1:8" ht="19.5" customHeight="1">
      <c r="A289" s="112" t="s">
        <v>199</v>
      </c>
      <c r="B289" s="110">
        <v>62</v>
      </c>
      <c r="C289" s="110"/>
      <c r="D289" s="125"/>
      <c r="F289" s="33"/>
      <c r="H289" s="33"/>
    </row>
    <row r="290" spans="1:8" ht="19.5" customHeight="1">
      <c r="A290" s="112" t="s">
        <v>200</v>
      </c>
      <c r="B290" s="110">
        <v>3</v>
      </c>
      <c r="C290" s="110"/>
      <c r="D290" s="125"/>
      <c r="F290" s="33"/>
      <c r="H290" s="33"/>
    </row>
    <row r="291" spans="1:8" ht="19.5" customHeight="1">
      <c r="A291" s="111" t="s">
        <v>201</v>
      </c>
      <c r="B291" s="110"/>
      <c r="C291" s="110"/>
      <c r="D291" s="125"/>
      <c r="F291" s="33"/>
      <c r="H291" s="33"/>
    </row>
    <row r="292" spans="1:8" ht="19.5" customHeight="1">
      <c r="A292" s="111" t="s">
        <v>202</v>
      </c>
      <c r="B292" s="110"/>
      <c r="C292" s="110"/>
      <c r="D292" s="125"/>
      <c r="F292" s="33"/>
      <c r="H292" s="33"/>
    </row>
    <row r="293" spans="1:8" ht="19.5" customHeight="1">
      <c r="A293" s="111" t="s">
        <v>203</v>
      </c>
      <c r="B293" s="110">
        <v>15</v>
      </c>
      <c r="C293" s="110">
        <v>15</v>
      </c>
      <c r="D293" s="125">
        <f>ROUND(C293*100/B293,1)</f>
        <v>100</v>
      </c>
      <c r="F293" s="33"/>
      <c r="H293" s="33"/>
    </row>
    <row r="294" spans="1:8" ht="19.5" customHeight="1">
      <c r="A294" s="112" t="s">
        <v>204</v>
      </c>
      <c r="B294" s="110">
        <v>229</v>
      </c>
      <c r="C294" s="110"/>
      <c r="D294" s="125"/>
      <c r="F294" s="33"/>
      <c r="H294" s="33"/>
    </row>
    <row r="295" spans="1:8" ht="19.5" customHeight="1">
      <c r="A295" s="112" t="s">
        <v>205</v>
      </c>
      <c r="B295" s="110"/>
      <c r="C295" s="110"/>
      <c r="D295" s="125"/>
      <c r="F295" s="33"/>
      <c r="H295" s="33"/>
    </row>
    <row r="296" spans="1:8" ht="19.5" customHeight="1">
      <c r="A296" s="112" t="s">
        <v>206</v>
      </c>
      <c r="B296" s="110">
        <v>70</v>
      </c>
      <c r="C296" s="110"/>
      <c r="D296" s="125"/>
      <c r="F296" s="33"/>
      <c r="H296" s="33"/>
    </row>
    <row r="297" spans="1:8" ht="19.5" customHeight="1">
      <c r="A297" s="2" t="s">
        <v>207</v>
      </c>
      <c r="B297" s="110"/>
      <c r="C297" s="110"/>
      <c r="D297" s="125"/>
      <c r="F297" s="33"/>
      <c r="H297" s="33"/>
    </row>
    <row r="298" spans="1:8" ht="19.5" customHeight="1">
      <c r="A298" s="111" t="s">
        <v>208</v>
      </c>
      <c r="B298" s="110">
        <v>8</v>
      </c>
      <c r="C298" s="110"/>
      <c r="D298" s="125"/>
      <c r="F298" s="33"/>
      <c r="H298" s="33"/>
    </row>
    <row r="299" spans="1:8" ht="19.5" customHeight="1">
      <c r="A299" s="111" t="s">
        <v>209</v>
      </c>
      <c r="B299" s="110">
        <v>645</v>
      </c>
      <c r="C299" s="110"/>
      <c r="D299" s="125"/>
      <c r="F299" s="33"/>
      <c r="H299" s="33"/>
    </row>
    <row r="300" spans="1:8" ht="19.5" customHeight="1">
      <c r="A300" s="111" t="s">
        <v>210</v>
      </c>
      <c r="B300" s="110"/>
      <c r="C300" s="110"/>
      <c r="D300" s="125"/>
      <c r="F300" s="33"/>
      <c r="H300" s="33"/>
    </row>
    <row r="301" spans="1:8" ht="19.5" customHeight="1">
      <c r="A301" s="112" t="s">
        <v>79</v>
      </c>
      <c r="B301" s="110">
        <v>30</v>
      </c>
      <c r="C301" s="110"/>
      <c r="D301" s="125"/>
      <c r="F301" s="33"/>
      <c r="H301" s="33"/>
    </row>
    <row r="302" spans="1:8" ht="19.5" customHeight="1">
      <c r="A302" s="112" t="s">
        <v>46</v>
      </c>
      <c r="B302" s="110"/>
      <c r="C302" s="110"/>
      <c r="D302" s="125"/>
      <c r="F302" s="33"/>
      <c r="H302" s="33"/>
    </row>
    <row r="303" spans="1:8" ht="19.5" customHeight="1">
      <c r="A303" s="112" t="s">
        <v>211</v>
      </c>
      <c r="B303" s="110">
        <v>651</v>
      </c>
      <c r="C303" s="110"/>
      <c r="D303" s="125"/>
      <c r="F303" s="33"/>
      <c r="H303" s="33"/>
    </row>
    <row r="304" spans="1:8" ht="19.5" customHeight="1">
      <c r="A304" s="111" t="s">
        <v>212</v>
      </c>
      <c r="B304" s="110"/>
      <c r="C304" s="110"/>
      <c r="D304" s="125"/>
      <c r="F304" s="33"/>
      <c r="H304" s="33"/>
    </row>
    <row r="305" spans="1:8" ht="19.5" customHeight="1">
      <c r="A305" s="111" t="s">
        <v>38</v>
      </c>
      <c r="B305" s="110"/>
      <c r="C305" s="110"/>
      <c r="D305" s="125"/>
      <c r="F305" s="33"/>
      <c r="H305" s="33"/>
    </row>
    <row r="306" spans="1:8" ht="19.5" customHeight="1">
      <c r="A306" s="111" t="s">
        <v>39</v>
      </c>
      <c r="B306" s="110"/>
      <c r="C306" s="110"/>
      <c r="D306" s="125"/>
      <c r="F306" s="33"/>
      <c r="H306" s="33"/>
    </row>
    <row r="307" spans="1:8" ht="19.5" customHeight="1">
      <c r="A307" s="112" t="s">
        <v>40</v>
      </c>
      <c r="B307" s="110"/>
      <c r="C307" s="110"/>
      <c r="D307" s="125"/>
      <c r="F307" s="33"/>
      <c r="H307" s="33"/>
    </row>
    <row r="308" spans="1:8" ht="19.5" customHeight="1">
      <c r="A308" s="112" t="s">
        <v>213</v>
      </c>
      <c r="B308" s="110"/>
      <c r="C308" s="110"/>
      <c r="D308" s="125"/>
      <c r="F308" s="33"/>
      <c r="H308" s="33"/>
    </row>
    <row r="309" spans="1:8" ht="19.5" customHeight="1">
      <c r="A309" s="112" t="s">
        <v>46</v>
      </c>
      <c r="B309" s="110"/>
      <c r="C309" s="110"/>
      <c r="D309" s="125"/>
      <c r="F309" s="33"/>
      <c r="H309" s="33"/>
    </row>
    <row r="310" spans="1:8" ht="19.5" customHeight="1">
      <c r="A310" s="2" t="s">
        <v>214</v>
      </c>
      <c r="B310" s="110"/>
      <c r="C310" s="110"/>
      <c r="D310" s="125"/>
      <c r="F310" s="33"/>
      <c r="H310" s="33"/>
    </row>
    <row r="311" spans="1:8" ht="19.5" customHeight="1">
      <c r="A311" s="111" t="s">
        <v>215</v>
      </c>
      <c r="B311" s="110">
        <v>1068</v>
      </c>
      <c r="C311" s="110">
        <v>200</v>
      </c>
      <c r="D311" s="125">
        <f>ROUND(C311*100/B311,1)</f>
        <v>18.7</v>
      </c>
      <c r="F311" s="33"/>
      <c r="H311" s="33"/>
    </row>
    <row r="312" spans="1:8" ht="19.5" customHeight="1">
      <c r="A312" s="111" t="s">
        <v>38</v>
      </c>
      <c r="B312" s="110">
        <v>585</v>
      </c>
      <c r="C312" s="110">
        <v>200</v>
      </c>
      <c r="D312" s="125">
        <f>ROUND(C312*100/B312,1)</f>
        <v>34.2</v>
      </c>
      <c r="F312" s="33"/>
      <c r="H312" s="33"/>
    </row>
    <row r="313" spans="1:8" ht="19.5" customHeight="1">
      <c r="A313" s="111" t="s">
        <v>39</v>
      </c>
      <c r="B313" s="110">
        <v>270</v>
      </c>
      <c r="C313" s="110"/>
      <c r="D313" s="125"/>
      <c r="F313" s="33"/>
      <c r="H313" s="33"/>
    </row>
    <row r="314" spans="1:8" ht="19.5" customHeight="1">
      <c r="A314" s="112" t="s">
        <v>40</v>
      </c>
      <c r="B314" s="110"/>
      <c r="C314" s="110"/>
      <c r="D314" s="125"/>
      <c r="F314" s="33"/>
      <c r="H314" s="33"/>
    </row>
    <row r="315" spans="1:8" ht="19.5" customHeight="1">
      <c r="A315" s="112" t="s">
        <v>216</v>
      </c>
      <c r="B315" s="110">
        <v>10</v>
      </c>
      <c r="C315" s="110"/>
      <c r="D315" s="125"/>
      <c r="F315" s="33"/>
      <c r="H315" s="33"/>
    </row>
    <row r="316" spans="1:8" ht="19.5" customHeight="1">
      <c r="A316" s="112" t="s">
        <v>217</v>
      </c>
      <c r="B316" s="110"/>
      <c r="C316" s="110"/>
      <c r="D316" s="125"/>
      <c r="F316" s="33"/>
      <c r="H316" s="33"/>
    </row>
    <row r="317" spans="1:8" ht="19.5" customHeight="1">
      <c r="A317" s="111" t="s">
        <v>218</v>
      </c>
      <c r="B317" s="110"/>
      <c r="C317" s="110"/>
      <c r="D317" s="125"/>
      <c r="F317" s="33"/>
      <c r="H317" s="33"/>
    </row>
    <row r="318" spans="1:8" ht="19.5" customHeight="1">
      <c r="A318" s="111" t="s">
        <v>219</v>
      </c>
      <c r="B318" s="110"/>
      <c r="C318" s="110"/>
      <c r="D318" s="125"/>
      <c r="F318" s="33"/>
      <c r="H318" s="33"/>
    </row>
    <row r="319" spans="1:8" ht="19.5" customHeight="1">
      <c r="A319" s="111" t="s">
        <v>220</v>
      </c>
      <c r="B319" s="110"/>
      <c r="C319" s="110"/>
      <c r="D319" s="125"/>
      <c r="F319" s="33"/>
      <c r="H319" s="33"/>
    </row>
    <row r="320" spans="1:8" ht="19.5" customHeight="1">
      <c r="A320" s="112" t="s">
        <v>221</v>
      </c>
      <c r="B320" s="110"/>
      <c r="C320" s="110"/>
      <c r="D320" s="125"/>
      <c r="F320" s="33"/>
      <c r="H320" s="33"/>
    </row>
    <row r="321" spans="1:8" ht="19.5" customHeight="1">
      <c r="A321" s="112" t="s">
        <v>46</v>
      </c>
      <c r="B321" s="110"/>
      <c r="C321" s="110"/>
      <c r="D321" s="125"/>
      <c r="F321" s="33"/>
      <c r="H321" s="33"/>
    </row>
    <row r="322" spans="1:8" ht="19.5" customHeight="1">
      <c r="A322" s="112" t="s">
        <v>222</v>
      </c>
      <c r="B322" s="110">
        <v>203</v>
      </c>
      <c r="C322" s="110"/>
      <c r="D322" s="125"/>
      <c r="F322" s="33"/>
      <c r="H322" s="33"/>
    </row>
    <row r="323" spans="1:8" ht="19.5" customHeight="1">
      <c r="A323" s="2" t="s">
        <v>223</v>
      </c>
      <c r="B323" s="110">
        <v>1246</v>
      </c>
      <c r="C323" s="110">
        <v>300</v>
      </c>
      <c r="D323" s="125">
        <f>ROUND(C323*100/B323,1)</f>
        <v>24.1</v>
      </c>
      <c r="F323" s="33"/>
      <c r="H323" s="33"/>
    </row>
    <row r="324" spans="1:8" ht="19.5" customHeight="1">
      <c r="A324" s="111" t="s">
        <v>38</v>
      </c>
      <c r="B324" s="110">
        <v>717</v>
      </c>
      <c r="C324" s="110">
        <v>200</v>
      </c>
      <c r="D324" s="125">
        <f>ROUND(C324*100/B324,1)</f>
        <v>27.9</v>
      </c>
      <c r="F324" s="33"/>
      <c r="H324" s="33"/>
    </row>
    <row r="325" spans="1:8" ht="19.5" customHeight="1">
      <c r="A325" s="111" t="s">
        <v>39</v>
      </c>
      <c r="B325" s="110">
        <v>261</v>
      </c>
      <c r="C325" s="110">
        <v>100</v>
      </c>
      <c r="D325" s="125">
        <f>ROUND(C325*100/B325,1)</f>
        <v>38.3</v>
      </c>
      <c r="F325" s="33"/>
      <c r="H325" s="33"/>
    </row>
    <row r="326" spans="1:8" ht="19.5" customHeight="1">
      <c r="A326" s="111" t="s">
        <v>40</v>
      </c>
      <c r="B326" s="110"/>
      <c r="C326" s="110"/>
      <c r="D326" s="125"/>
      <c r="F326" s="33"/>
      <c r="H326" s="33"/>
    </row>
    <row r="327" spans="1:8" ht="19.5" customHeight="1">
      <c r="A327" s="112" t="s">
        <v>224</v>
      </c>
      <c r="B327" s="110"/>
      <c r="C327" s="110"/>
      <c r="D327" s="125"/>
      <c r="F327" s="33"/>
      <c r="H327" s="33"/>
    </row>
    <row r="328" spans="1:8" ht="19.5" customHeight="1">
      <c r="A328" s="112" t="s">
        <v>225</v>
      </c>
      <c r="B328" s="110">
        <v>5</v>
      </c>
      <c r="C328" s="110"/>
      <c r="D328" s="125"/>
      <c r="F328" s="33"/>
      <c r="H328" s="33"/>
    </row>
    <row r="329" spans="1:8" ht="19.5" customHeight="1">
      <c r="A329" s="112" t="s">
        <v>226</v>
      </c>
      <c r="B329" s="110"/>
      <c r="C329" s="110"/>
      <c r="D329" s="125"/>
      <c r="F329" s="33"/>
      <c r="H329" s="33"/>
    </row>
    <row r="330" spans="1:8" ht="19.5" customHeight="1">
      <c r="A330" s="111" t="s">
        <v>46</v>
      </c>
      <c r="B330" s="110"/>
      <c r="C330" s="110"/>
      <c r="D330" s="125"/>
      <c r="F330" s="33"/>
      <c r="H330" s="33"/>
    </row>
    <row r="331" spans="1:8" ht="19.5" customHeight="1">
      <c r="A331" s="111" t="s">
        <v>227</v>
      </c>
      <c r="B331" s="110">
        <v>263</v>
      </c>
      <c r="C331" s="110"/>
      <c r="D331" s="125"/>
      <c r="F331" s="33"/>
      <c r="H331" s="33"/>
    </row>
    <row r="332" spans="1:8" ht="19.5" customHeight="1">
      <c r="A332" s="111" t="s">
        <v>228</v>
      </c>
      <c r="B332" s="110">
        <v>388</v>
      </c>
      <c r="C332" s="110">
        <v>200</v>
      </c>
      <c r="D332" s="125">
        <f>ROUND(C332*100/B332,1)</f>
        <v>51.5</v>
      </c>
      <c r="F332" s="33"/>
      <c r="H332" s="33"/>
    </row>
    <row r="333" spans="1:8" ht="19.5" customHeight="1">
      <c r="A333" s="112" t="s">
        <v>38</v>
      </c>
      <c r="B333" s="110">
        <v>306</v>
      </c>
      <c r="C333" s="110">
        <v>200</v>
      </c>
      <c r="D333" s="125">
        <f>ROUND(C333*100/B333,1)</f>
        <v>65.4</v>
      </c>
      <c r="F333" s="33"/>
      <c r="H333" s="33"/>
    </row>
    <row r="334" spans="1:8" ht="19.5" customHeight="1">
      <c r="A334" s="112" t="s">
        <v>39</v>
      </c>
      <c r="B334" s="110">
        <v>14</v>
      </c>
      <c r="C334" s="110"/>
      <c r="D334" s="125"/>
      <c r="F334" s="33"/>
      <c r="H334" s="33"/>
    </row>
    <row r="335" spans="1:8" ht="19.5" customHeight="1">
      <c r="A335" s="112" t="s">
        <v>40</v>
      </c>
      <c r="B335" s="110"/>
      <c r="C335" s="110"/>
      <c r="D335" s="125"/>
      <c r="F335" s="33"/>
      <c r="H335" s="33"/>
    </row>
    <row r="336" spans="1:8" ht="19.5" customHeight="1">
      <c r="A336" s="2" t="s">
        <v>229</v>
      </c>
      <c r="B336" s="110">
        <v>6</v>
      </c>
      <c r="C336" s="110"/>
      <c r="D336" s="125"/>
      <c r="F336" s="33"/>
      <c r="H336" s="33"/>
    </row>
    <row r="337" spans="1:8" ht="19.5" customHeight="1">
      <c r="A337" s="111" t="s">
        <v>230</v>
      </c>
      <c r="B337" s="110"/>
      <c r="C337" s="110"/>
      <c r="D337" s="125"/>
      <c r="F337" s="33"/>
      <c r="H337" s="33"/>
    </row>
    <row r="338" spans="1:8" ht="19.5" customHeight="1">
      <c r="A338" s="111" t="s">
        <v>231</v>
      </c>
      <c r="B338" s="110"/>
      <c r="C338" s="110"/>
      <c r="D338" s="125"/>
      <c r="F338" s="33"/>
      <c r="H338" s="33"/>
    </row>
    <row r="339" spans="1:8" ht="19.5" customHeight="1">
      <c r="A339" s="111" t="s">
        <v>232</v>
      </c>
      <c r="B339" s="110">
        <v>29</v>
      </c>
      <c r="C339" s="110"/>
      <c r="D339" s="125"/>
      <c r="F339" s="33"/>
      <c r="H339" s="33"/>
    </row>
    <row r="340" spans="1:8" ht="19.5" customHeight="1">
      <c r="A340" s="112" t="s">
        <v>233</v>
      </c>
      <c r="B340" s="110"/>
      <c r="C340" s="110"/>
      <c r="D340" s="125"/>
      <c r="F340" s="33"/>
      <c r="H340" s="33"/>
    </row>
    <row r="341" spans="1:8" ht="19.5" customHeight="1">
      <c r="A341" s="112" t="s">
        <v>234</v>
      </c>
      <c r="B341" s="110"/>
      <c r="C341" s="110"/>
      <c r="D341" s="125"/>
      <c r="F341" s="33"/>
      <c r="H341" s="33"/>
    </row>
    <row r="342" spans="1:8" ht="19.5" customHeight="1">
      <c r="A342" s="112" t="s">
        <v>1139</v>
      </c>
      <c r="B342" s="110">
        <v>2</v>
      </c>
      <c r="C342" s="110"/>
      <c r="D342" s="125"/>
      <c r="F342" s="33"/>
      <c r="H342" s="33"/>
    </row>
    <row r="343" spans="1:8" ht="19.5" customHeight="1">
      <c r="A343" s="112" t="s">
        <v>1140</v>
      </c>
      <c r="B343" s="110"/>
      <c r="C343" s="110"/>
      <c r="D343" s="125"/>
      <c r="F343" s="33"/>
      <c r="H343" s="33"/>
    </row>
    <row r="344" spans="1:8" ht="19.5" customHeight="1">
      <c r="A344" s="112" t="s">
        <v>46</v>
      </c>
      <c r="B344" s="110"/>
      <c r="C344" s="110"/>
      <c r="D344" s="125"/>
      <c r="F344" s="33"/>
      <c r="H344" s="33"/>
    </row>
    <row r="345" spans="1:8" ht="19.5" customHeight="1">
      <c r="A345" s="111" t="s">
        <v>235</v>
      </c>
      <c r="B345" s="110">
        <v>31</v>
      </c>
      <c r="C345" s="110"/>
      <c r="D345" s="125"/>
      <c r="F345" s="33"/>
      <c r="H345" s="33"/>
    </row>
    <row r="346" spans="1:8" ht="19.5" customHeight="1">
      <c r="A346" s="111" t="s">
        <v>236</v>
      </c>
      <c r="B346" s="110"/>
      <c r="C346" s="110"/>
      <c r="D346" s="125"/>
      <c r="F346" s="33"/>
      <c r="H346" s="33"/>
    </row>
    <row r="347" spans="1:8" ht="19.5" customHeight="1">
      <c r="A347" s="111" t="s">
        <v>38</v>
      </c>
      <c r="B347" s="110"/>
      <c r="C347" s="110"/>
      <c r="D347" s="125"/>
      <c r="F347" s="33"/>
      <c r="H347" s="33"/>
    </row>
    <row r="348" spans="1:8" ht="19.5" customHeight="1">
      <c r="A348" s="112" t="s">
        <v>39</v>
      </c>
      <c r="B348" s="110"/>
      <c r="C348" s="110"/>
      <c r="D348" s="125"/>
      <c r="F348" s="33"/>
      <c r="H348" s="33"/>
    </row>
    <row r="349" spans="1:8" ht="19.5" customHeight="1">
      <c r="A349" s="112" t="s">
        <v>40</v>
      </c>
      <c r="B349" s="110"/>
      <c r="C349" s="110"/>
      <c r="D349" s="125"/>
      <c r="F349" s="33"/>
      <c r="H349" s="33"/>
    </row>
    <row r="350" spans="1:8" ht="19.5" customHeight="1">
      <c r="A350" s="112" t="s">
        <v>237</v>
      </c>
      <c r="B350" s="110"/>
      <c r="C350" s="110"/>
      <c r="D350" s="125"/>
      <c r="F350" s="33"/>
      <c r="H350" s="33"/>
    </row>
    <row r="351" spans="1:8" ht="19.5" customHeight="1">
      <c r="A351" s="2" t="s">
        <v>238</v>
      </c>
      <c r="B351" s="110"/>
      <c r="C351" s="110"/>
      <c r="D351" s="125"/>
      <c r="F351" s="33"/>
      <c r="H351" s="33"/>
    </row>
    <row r="352" spans="1:8" ht="19.5" customHeight="1">
      <c r="A352" s="111" t="s">
        <v>239</v>
      </c>
      <c r="B352" s="110"/>
      <c r="C352" s="110"/>
      <c r="D352" s="125"/>
      <c r="F352" s="33"/>
      <c r="H352" s="33"/>
    </row>
    <row r="353" spans="1:8" ht="19.5" customHeight="1">
      <c r="A353" s="111" t="s">
        <v>46</v>
      </c>
      <c r="B353" s="110"/>
      <c r="C353" s="110"/>
      <c r="D353" s="125"/>
      <c r="F353" s="33"/>
      <c r="H353" s="33"/>
    </row>
    <row r="354" spans="1:8" ht="19.5" customHeight="1">
      <c r="A354" s="111" t="s">
        <v>240</v>
      </c>
      <c r="B354" s="110"/>
      <c r="C354" s="110"/>
      <c r="D354" s="125"/>
      <c r="F354" s="33"/>
      <c r="H354" s="33"/>
    </row>
    <row r="355" spans="1:8" ht="19.5" customHeight="1">
      <c r="A355" s="112" t="s">
        <v>1141</v>
      </c>
      <c r="B355" s="110"/>
      <c r="C355" s="110"/>
      <c r="D355" s="125"/>
      <c r="F355" s="33"/>
      <c r="H355" s="33"/>
    </row>
    <row r="356" spans="1:8" ht="19.5" customHeight="1">
      <c r="A356" s="112" t="s">
        <v>38</v>
      </c>
      <c r="B356" s="110"/>
      <c r="C356" s="110"/>
      <c r="D356" s="125"/>
      <c r="F356" s="33"/>
      <c r="H356" s="33"/>
    </row>
    <row r="357" spans="1:8" ht="19.5" customHeight="1">
      <c r="A357" s="112" t="s">
        <v>39</v>
      </c>
      <c r="B357" s="110"/>
      <c r="C357" s="110"/>
      <c r="D357" s="125"/>
      <c r="F357" s="33"/>
      <c r="H357" s="33"/>
    </row>
    <row r="358" spans="1:8" ht="19.5" customHeight="1">
      <c r="A358" s="111" t="s">
        <v>40</v>
      </c>
      <c r="B358" s="110"/>
      <c r="C358" s="110"/>
      <c r="D358" s="125"/>
      <c r="F358" s="33"/>
      <c r="H358" s="33"/>
    </row>
    <row r="359" spans="1:8" ht="19.5" customHeight="1">
      <c r="A359" s="111" t="s">
        <v>1142</v>
      </c>
      <c r="B359" s="110"/>
      <c r="C359" s="110"/>
      <c r="D359" s="125"/>
      <c r="F359" s="33"/>
      <c r="H359" s="33"/>
    </row>
    <row r="360" spans="1:8" ht="19.5" customHeight="1">
      <c r="A360" s="111" t="s">
        <v>1143</v>
      </c>
      <c r="B360" s="110"/>
      <c r="C360" s="110"/>
      <c r="D360" s="125"/>
      <c r="F360" s="33"/>
      <c r="H360" s="33"/>
    </row>
    <row r="361" spans="1:8" ht="19.5" customHeight="1">
      <c r="A361" s="112" t="s">
        <v>241</v>
      </c>
      <c r="B361" s="110"/>
      <c r="C361" s="110"/>
      <c r="D361" s="125"/>
      <c r="F361" s="33"/>
      <c r="H361" s="33"/>
    </row>
    <row r="362" spans="1:8" ht="19.5" customHeight="1">
      <c r="A362" s="112" t="s">
        <v>46</v>
      </c>
      <c r="B362" s="110"/>
      <c r="C362" s="110"/>
      <c r="D362" s="125"/>
      <c r="F362" s="33"/>
      <c r="H362" s="33"/>
    </row>
    <row r="363" spans="1:8" ht="19.5" customHeight="1">
      <c r="A363" s="112" t="s">
        <v>1144</v>
      </c>
      <c r="B363" s="110"/>
      <c r="C363" s="110"/>
      <c r="D363" s="125"/>
      <c r="F363" s="33"/>
      <c r="H363" s="33"/>
    </row>
    <row r="364" spans="1:8" ht="19.5" customHeight="1">
      <c r="A364" s="2" t="s">
        <v>242</v>
      </c>
      <c r="B364" s="110">
        <v>14</v>
      </c>
      <c r="C364" s="110"/>
      <c r="D364" s="125"/>
      <c r="F364" s="33"/>
      <c r="H364" s="33"/>
    </row>
    <row r="365" spans="1:8" ht="19.5" customHeight="1">
      <c r="A365" s="111" t="s">
        <v>38</v>
      </c>
      <c r="B365" s="110">
        <v>14</v>
      </c>
      <c r="C365" s="110"/>
      <c r="D365" s="125"/>
      <c r="F365" s="33"/>
      <c r="H365" s="33"/>
    </row>
    <row r="366" spans="1:8" ht="19.5" customHeight="1">
      <c r="A366" s="111" t="s">
        <v>39</v>
      </c>
      <c r="B366" s="110"/>
      <c r="C366" s="110"/>
      <c r="D366" s="125"/>
      <c r="F366" s="33"/>
      <c r="H366" s="33"/>
    </row>
    <row r="367" spans="1:8" ht="19.5" customHeight="1">
      <c r="A367" s="111" t="s">
        <v>40</v>
      </c>
      <c r="B367" s="110"/>
      <c r="C367" s="110"/>
      <c r="D367" s="125"/>
      <c r="F367" s="33"/>
      <c r="H367" s="33"/>
    </row>
    <row r="368" spans="1:8" ht="19.5" customHeight="1">
      <c r="A368" s="112" t="s">
        <v>243</v>
      </c>
      <c r="B368" s="110"/>
      <c r="C368" s="110"/>
      <c r="D368" s="125"/>
      <c r="F368" s="33"/>
      <c r="H368" s="33"/>
    </row>
    <row r="369" spans="1:8" ht="19.5" customHeight="1">
      <c r="A369" s="112" t="s">
        <v>244</v>
      </c>
      <c r="B369" s="110"/>
      <c r="C369" s="110"/>
      <c r="D369" s="125"/>
      <c r="F369" s="33"/>
      <c r="H369" s="33"/>
    </row>
    <row r="370" spans="1:8" ht="19.5" customHeight="1">
      <c r="A370" s="112" t="s">
        <v>46</v>
      </c>
      <c r="B370" s="110"/>
      <c r="C370" s="110"/>
      <c r="D370" s="125"/>
      <c r="F370" s="33"/>
      <c r="H370" s="33"/>
    </row>
    <row r="371" spans="1:8" ht="19.5" customHeight="1">
      <c r="A371" s="111" t="s">
        <v>245</v>
      </c>
      <c r="B371" s="110"/>
      <c r="C371" s="110"/>
      <c r="D371" s="125"/>
      <c r="F371" s="33"/>
      <c r="H371" s="33"/>
    </row>
    <row r="372" spans="1:8" ht="19.5" customHeight="1">
      <c r="A372" s="111" t="s">
        <v>246</v>
      </c>
      <c r="B372" s="110"/>
      <c r="C372" s="110"/>
      <c r="D372" s="125"/>
      <c r="F372" s="33"/>
      <c r="H372" s="33"/>
    </row>
    <row r="373" spans="1:8" ht="19.5" customHeight="1">
      <c r="A373" s="111" t="s">
        <v>38</v>
      </c>
      <c r="B373" s="110"/>
      <c r="C373" s="110"/>
      <c r="D373" s="125"/>
      <c r="F373" s="33"/>
      <c r="H373" s="33"/>
    </row>
    <row r="374" spans="1:8" ht="19.5" customHeight="1">
      <c r="A374" s="112" t="s">
        <v>39</v>
      </c>
      <c r="B374" s="110"/>
      <c r="C374" s="110"/>
      <c r="D374" s="125"/>
      <c r="F374" s="33"/>
      <c r="H374" s="33"/>
    </row>
    <row r="375" spans="1:8" ht="19.5" customHeight="1">
      <c r="A375" s="112" t="s">
        <v>247</v>
      </c>
      <c r="B375" s="110"/>
      <c r="C375" s="110"/>
      <c r="D375" s="125"/>
      <c r="F375" s="33"/>
      <c r="H375" s="33"/>
    </row>
    <row r="376" spans="1:8" ht="19.5" customHeight="1">
      <c r="A376" s="112" t="s">
        <v>248</v>
      </c>
      <c r="B376" s="110"/>
      <c r="C376" s="110"/>
      <c r="D376" s="125"/>
      <c r="F376" s="33"/>
      <c r="H376" s="33"/>
    </row>
    <row r="377" spans="1:8" ht="19.5" customHeight="1">
      <c r="A377" s="2" t="s">
        <v>249</v>
      </c>
      <c r="B377" s="110"/>
      <c r="C377" s="110"/>
      <c r="D377" s="125"/>
      <c r="F377" s="33"/>
      <c r="H377" s="33"/>
    </row>
    <row r="378" spans="1:8" ht="19.5" customHeight="1">
      <c r="A378" s="111" t="s">
        <v>208</v>
      </c>
      <c r="B378" s="110"/>
      <c r="C378" s="110"/>
      <c r="D378" s="125"/>
      <c r="F378" s="33"/>
      <c r="H378" s="33"/>
    </row>
    <row r="379" spans="1:8" ht="19.5" customHeight="1">
      <c r="A379" s="111" t="s">
        <v>250</v>
      </c>
      <c r="B379" s="110"/>
      <c r="C379" s="110"/>
      <c r="D379" s="125"/>
      <c r="F379" s="33"/>
      <c r="H379" s="33"/>
    </row>
    <row r="380" spans="1:8" ht="19.5" customHeight="1">
      <c r="A380" s="111" t="s">
        <v>1145</v>
      </c>
      <c r="B380" s="110"/>
      <c r="C380" s="110"/>
      <c r="D380" s="125"/>
      <c r="F380" s="33"/>
      <c r="H380" s="33"/>
    </row>
    <row r="381" spans="1:8" ht="19.5" customHeight="1">
      <c r="A381" s="111" t="s">
        <v>1146</v>
      </c>
      <c r="B381" s="110"/>
      <c r="C381" s="110"/>
      <c r="D381" s="125"/>
      <c r="F381" s="33"/>
      <c r="H381" s="33"/>
    </row>
    <row r="382" spans="1:8" ht="19.5" customHeight="1">
      <c r="A382" s="112" t="s">
        <v>38</v>
      </c>
      <c r="B382" s="110"/>
      <c r="C382" s="110"/>
      <c r="D382" s="125"/>
      <c r="F382" s="33"/>
      <c r="H382" s="33"/>
    </row>
    <row r="383" spans="1:8" ht="19.5" customHeight="1">
      <c r="A383" s="112" t="s">
        <v>1147</v>
      </c>
      <c r="B383" s="110"/>
      <c r="C383" s="110"/>
      <c r="D383" s="125"/>
      <c r="F383" s="33"/>
      <c r="H383" s="33"/>
    </row>
    <row r="384" spans="1:8" ht="19.5" customHeight="1">
      <c r="A384" s="112" t="s">
        <v>1148</v>
      </c>
      <c r="B384" s="110"/>
      <c r="C384" s="110"/>
      <c r="D384" s="125"/>
      <c r="F384" s="33"/>
      <c r="H384" s="33"/>
    </row>
    <row r="385" spans="1:8" ht="19.5" customHeight="1">
      <c r="A385" s="112" t="s">
        <v>1149</v>
      </c>
      <c r="B385" s="110"/>
      <c r="C385" s="110"/>
      <c r="D385" s="125"/>
      <c r="F385" s="33"/>
      <c r="H385" s="33"/>
    </row>
    <row r="386" spans="1:8" ht="19.5" customHeight="1">
      <c r="A386" s="2" t="s">
        <v>1150</v>
      </c>
      <c r="B386" s="110"/>
      <c r="C386" s="110"/>
      <c r="D386" s="125"/>
      <c r="F386" s="33"/>
      <c r="H386" s="33"/>
    </row>
    <row r="387" spans="1:8" ht="19.5" customHeight="1">
      <c r="A387" s="111" t="s">
        <v>1151</v>
      </c>
      <c r="B387" s="110"/>
      <c r="C387" s="110"/>
      <c r="D387" s="125"/>
      <c r="F387" s="33"/>
      <c r="H387" s="33"/>
    </row>
    <row r="388" spans="1:8" ht="19.5" customHeight="1">
      <c r="A388" s="111" t="s">
        <v>1152</v>
      </c>
      <c r="B388" s="110"/>
      <c r="C388" s="110"/>
      <c r="D388" s="125"/>
      <c r="F388" s="33"/>
      <c r="H388" s="33"/>
    </row>
    <row r="389" spans="1:8" ht="19.5" customHeight="1">
      <c r="A389" s="111" t="s">
        <v>1153</v>
      </c>
      <c r="B389" s="110">
        <v>84</v>
      </c>
      <c r="C389" s="110">
        <v>19</v>
      </c>
      <c r="D389" s="125">
        <f>ROUND(C389*100/B389,1)</f>
        <v>22.6</v>
      </c>
      <c r="F389" s="33"/>
      <c r="H389" s="33"/>
    </row>
    <row r="390" spans="1:8" ht="19.5" customHeight="1">
      <c r="A390" s="2" t="s">
        <v>1154</v>
      </c>
      <c r="B390" s="110">
        <v>39879</v>
      </c>
      <c r="C390" s="110">
        <v>30994</v>
      </c>
      <c r="D390" s="125">
        <f>ROUND(C390*100/B390,1)</f>
        <v>77.7</v>
      </c>
      <c r="F390" s="33"/>
      <c r="H390" s="33"/>
    </row>
    <row r="391" spans="1:8" ht="19.5" customHeight="1">
      <c r="A391" s="112" t="s">
        <v>251</v>
      </c>
      <c r="B391" s="110">
        <v>1856</v>
      </c>
      <c r="C391" s="110">
        <v>1100</v>
      </c>
      <c r="D391" s="125">
        <f>ROUND(C391*100/B391,1)</f>
        <v>59.3</v>
      </c>
      <c r="F391" s="33"/>
      <c r="H391" s="33"/>
    </row>
    <row r="392" spans="1:8" ht="19.5" customHeight="1">
      <c r="A392" s="111" t="s">
        <v>38</v>
      </c>
      <c r="B392" s="110">
        <v>338</v>
      </c>
      <c r="C392" s="110">
        <v>100</v>
      </c>
      <c r="D392" s="125">
        <f>ROUND(C392*100/B392,1)</f>
        <v>29.6</v>
      </c>
      <c r="F392" s="33"/>
      <c r="H392" s="33"/>
    </row>
    <row r="393" spans="1:8" ht="19.5" customHeight="1">
      <c r="A393" s="111" t="s">
        <v>39</v>
      </c>
      <c r="B393" s="110">
        <v>27</v>
      </c>
      <c r="C393" s="110"/>
      <c r="D393" s="125"/>
      <c r="F393" s="33"/>
      <c r="H393" s="33"/>
    </row>
    <row r="394" spans="1:8" ht="19.5" customHeight="1">
      <c r="A394" s="111" t="s">
        <v>40</v>
      </c>
      <c r="B394" s="110"/>
      <c r="C394" s="110"/>
      <c r="D394" s="125"/>
      <c r="F394" s="33"/>
      <c r="H394" s="33"/>
    </row>
    <row r="395" spans="1:8" ht="19.5" customHeight="1">
      <c r="A395" s="112" t="s">
        <v>252</v>
      </c>
      <c r="B395" s="110">
        <v>1491</v>
      </c>
      <c r="C395" s="110">
        <v>1000</v>
      </c>
      <c r="D395" s="125">
        <f aca="true" t="shared" si="0" ref="D395:D400">ROUND(C395*100/B395,1)</f>
        <v>67.1</v>
      </c>
      <c r="F395" s="33"/>
      <c r="H395" s="33"/>
    </row>
    <row r="396" spans="1:8" ht="19.5" customHeight="1">
      <c r="A396" s="111" t="s">
        <v>253</v>
      </c>
      <c r="B396" s="110">
        <v>34176</v>
      </c>
      <c r="C396" s="110">
        <v>27344</v>
      </c>
      <c r="D396" s="125">
        <f t="shared" si="0"/>
        <v>80</v>
      </c>
      <c r="F396" s="33"/>
      <c r="H396" s="33"/>
    </row>
    <row r="397" spans="1:8" ht="19.5" customHeight="1">
      <c r="A397" s="111" t="s">
        <v>254</v>
      </c>
      <c r="B397" s="110">
        <v>1214</v>
      </c>
      <c r="C397" s="110">
        <v>1000</v>
      </c>
      <c r="D397" s="125">
        <f t="shared" si="0"/>
        <v>82.4</v>
      </c>
      <c r="F397" s="33"/>
      <c r="H397" s="33"/>
    </row>
    <row r="398" spans="1:8" ht="19.5" customHeight="1">
      <c r="A398" s="111" t="s">
        <v>255</v>
      </c>
      <c r="B398" s="110">
        <v>19845</v>
      </c>
      <c r="C398" s="110">
        <v>16453</v>
      </c>
      <c r="D398" s="125">
        <f t="shared" si="0"/>
        <v>82.9</v>
      </c>
      <c r="F398" s="33"/>
      <c r="H398" s="33"/>
    </row>
    <row r="399" spans="1:8" ht="19.5" customHeight="1">
      <c r="A399" s="112" t="s">
        <v>256</v>
      </c>
      <c r="B399" s="110">
        <v>10746</v>
      </c>
      <c r="C399" s="110">
        <v>7891</v>
      </c>
      <c r="D399" s="125">
        <f t="shared" si="0"/>
        <v>73.4</v>
      </c>
      <c r="F399" s="33"/>
      <c r="H399" s="33"/>
    </row>
    <row r="400" spans="1:8" ht="19.5" customHeight="1">
      <c r="A400" s="112" t="s">
        <v>257</v>
      </c>
      <c r="B400" s="110">
        <v>2325</v>
      </c>
      <c r="C400" s="110">
        <v>2000</v>
      </c>
      <c r="D400" s="125">
        <f t="shared" si="0"/>
        <v>86</v>
      </c>
      <c r="F400" s="33"/>
      <c r="H400" s="33"/>
    </row>
    <row r="401" spans="1:8" ht="19.5" customHeight="1">
      <c r="A401" s="112" t="s">
        <v>258</v>
      </c>
      <c r="B401" s="110">
        <v>5</v>
      </c>
      <c r="C401" s="110"/>
      <c r="D401" s="125"/>
      <c r="F401" s="33"/>
      <c r="H401" s="33"/>
    </row>
    <row r="402" spans="1:8" ht="19.5" customHeight="1">
      <c r="A402" s="111" t="s">
        <v>259</v>
      </c>
      <c r="B402" s="110"/>
      <c r="C402" s="110"/>
      <c r="D402" s="125"/>
      <c r="F402" s="33"/>
      <c r="H402" s="33"/>
    </row>
    <row r="403" spans="1:8" ht="19.5" customHeight="1">
      <c r="A403" s="111" t="s">
        <v>1278</v>
      </c>
      <c r="B403" s="110"/>
      <c r="C403" s="110"/>
      <c r="D403" s="125"/>
      <c r="F403" s="33"/>
      <c r="H403" s="33"/>
    </row>
    <row r="404" spans="1:8" ht="19.5" customHeight="1">
      <c r="A404" s="111" t="s">
        <v>260</v>
      </c>
      <c r="B404" s="110">
        <v>41</v>
      </c>
      <c r="C404" s="110"/>
      <c r="D404" s="125"/>
      <c r="F404" s="33"/>
      <c r="H404" s="33"/>
    </row>
    <row r="405" spans="1:8" ht="19.5" customHeight="1">
      <c r="A405" s="111" t="s">
        <v>261</v>
      </c>
      <c r="B405" s="110">
        <v>2124</v>
      </c>
      <c r="C405" s="110">
        <v>2150</v>
      </c>
      <c r="D405" s="125">
        <f>ROUND(C405*100/B405,1)</f>
        <v>101.2</v>
      </c>
      <c r="F405" s="33"/>
      <c r="H405" s="33"/>
    </row>
    <row r="406" spans="1:8" ht="19.5" customHeight="1">
      <c r="A406" s="111" t="s">
        <v>262</v>
      </c>
      <c r="B406" s="110"/>
      <c r="C406" s="110"/>
      <c r="D406" s="125"/>
      <c r="F406" s="33"/>
      <c r="H406" s="33"/>
    </row>
    <row r="407" spans="1:8" ht="19.5" customHeight="1">
      <c r="A407" s="111" t="s">
        <v>263</v>
      </c>
      <c r="B407" s="110"/>
      <c r="C407" s="110">
        <v>300</v>
      </c>
      <c r="D407" s="125"/>
      <c r="F407" s="33"/>
      <c r="H407" s="33"/>
    </row>
    <row r="408" spans="1:8" ht="19.5" customHeight="1">
      <c r="A408" s="111" t="s">
        <v>264</v>
      </c>
      <c r="B408" s="110"/>
      <c r="C408" s="110"/>
      <c r="D408" s="125"/>
      <c r="F408" s="33"/>
      <c r="H408" s="33"/>
    </row>
    <row r="409" spans="1:8" ht="19.5" customHeight="1">
      <c r="A409" s="112" t="s">
        <v>265</v>
      </c>
      <c r="B409" s="110">
        <v>2124</v>
      </c>
      <c r="C409" s="110">
        <v>1850</v>
      </c>
      <c r="D409" s="125">
        <f>ROUND(C409*100/B409,1)</f>
        <v>87.1</v>
      </c>
      <c r="F409" s="33"/>
      <c r="H409" s="33"/>
    </row>
    <row r="410" spans="1:8" ht="19.5" customHeight="1">
      <c r="A410" s="112" t="s">
        <v>266</v>
      </c>
      <c r="B410" s="110"/>
      <c r="C410" s="110"/>
      <c r="D410" s="125"/>
      <c r="F410" s="33"/>
      <c r="H410" s="33"/>
    </row>
    <row r="411" spans="1:8" ht="19.5" customHeight="1">
      <c r="A411" s="112" t="s">
        <v>267</v>
      </c>
      <c r="B411" s="110"/>
      <c r="C411" s="110"/>
      <c r="D411" s="125"/>
      <c r="F411" s="33"/>
      <c r="H411" s="33"/>
    </row>
    <row r="412" spans="1:8" ht="19.5" customHeight="1">
      <c r="A412" s="2" t="s">
        <v>268</v>
      </c>
      <c r="B412" s="110"/>
      <c r="C412" s="110"/>
      <c r="D412" s="125"/>
      <c r="F412" s="33"/>
      <c r="H412" s="33"/>
    </row>
    <row r="413" spans="1:8" ht="19.5" customHeight="1">
      <c r="A413" s="111" t="s">
        <v>269</v>
      </c>
      <c r="B413" s="110"/>
      <c r="C413" s="110"/>
      <c r="D413" s="125"/>
      <c r="F413" s="33"/>
      <c r="H413" s="33"/>
    </row>
    <row r="414" spans="1:8" ht="19.5" customHeight="1">
      <c r="A414" s="111" t="s">
        <v>270</v>
      </c>
      <c r="B414" s="110"/>
      <c r="C414" s="110"/>
      <c r="D414" s="125"/>
      <c r="F414" s="33"/>
      <c r="H414" s="33"/>
    </row>
    <row r="415" spans="1:8" ht="19.5" customHeight="1">
      <c r="A415" s="111" t="s">
        <v>271</v>
      </c>
      <c r="B415" s="110"/>
      <c r="C415" s="110"/>
      <c r="D415" s="125"/>
      <c r="F415" s="33"/>
      <c r="H415" s="33"/>
    </row>
    <row r="416" spans="1:8" ht="19.5" customHeight="1">
      <c r="A416" s="112" t="s">
        <v>272</v>
      </c>
      <c r="B416" s="110"/>
      <c r="C416" s="110"/>
      <c r="D416" s="125"/>
      <c r="F416" s="33"/>
      <c r="H416" s="33"/>
    </row>
    <row r="417" spans="1:8" ht="19.5" customHeight="1">
      <c r="A417" s="112" t="s">
        <v>273</v>
      </c>
      <c r="B417" s="110"/>
      <c r="C417" s="110"/>
      <c r="D417" s="125"/>
      <c r="F417" s="33"/>
      <c r="H417" s="33"/>
    </row>
    <row r="418" spans="1:8" ht="19.5" customHeight="1">
      <c r="A418" s="112" t="s">
        <v>274</v>
      </c>
      <c r="B418" s="110">
        <v>57</v>
      </c>
      <c r="C418" s="110"/>
      <c r="D418" s="125"/>
      <c r="F418" s="33"/>
      <c r="H418" s="33"/>
    </row>
    <row r="419" spans="1:8" ht="19.5" customHeight="1">
      <c r="A419" s="111" t="s">
        <v>275</v>
      </c>
      <c r="B419" s="110"/>
      <c r="C419" s="110"/>
      <c r="D419" s="125"/>
      <c r="F419" s="33"/>
      <c r="H419" s="33"/>
    </row>
    <row r="420" spans="1:8" ht="19.5" customHeight="1">
      <c r="A420" s="111" t="s">
        <v>276</v>
      </c>
      <c r="B420" s="110">
        <v>57</v>
      </c>
      <c r="C420" s="110"/>
      <c r="D420" s="125"/>
      <c r="F420" s="33"/>
      <c r="H420" s="33"/>
    </row>
    <row r="421" spans="1:8" ht="19.5" customHeight="1">
      <c r="A421" s="111" t="s">
        <v>277</v>
      </c>
      <c r="B421" s="110"/>
      <c r="C421" s="110"/>
      <c r="D421" s="125"/>
      <c r="F421" s="33"/>
      <c r="H421" s="33"/>
    </row>
    <row r="422" spans="1:8" ht="19.5" customHeight="1">
      <c r="A422" s="112" t="s">
        <v>278</v>
      </c>
      <c r="B422" s="110"/>
      <c r="C422" s="110"/>
      <c r="D422" s="125"/>
      <c r="F422" s="33"/>
      <c r="H422" s="33"/>
    </row>
    <row r="423" spans="1:8" ht="19.5" customHeight="1">
      <c r="A423" s="112" t="s">
        <v>279</v>
      </c>
      <c r="B423" s="110"/>
      <c r="C423" s="110"/>
      <c r="D423" s="125"/>
      <c r="F423" s="33"/>
      <c r="H423" s="33"/>
    </row>
    <row r="424" spans="1:8" ht="19.5" customHeight="1">
      <c r="A424" s="112" t="s">
        <v>280</v>
      </c>
      <c r="B424" s="110"/>
      <c r="C424" s="110"/>
      <c r="D424" s="125"/>
      <c r="F424" s="33"/>
      <c r="H424" s="33"/>
    </row>
    <row r="425" spans="1:8" ht="19.5" customHeight="1">
      <c r="A425" s="2" t="s">
        <v>281</v>
      </c>
      <c r="B425" s="110"/>
      <c r="C425" s="110"/>
      <c r="D425" s="125"/>
      <c r="F425" s="33"/>
      <c r="H425" s="33"/>
    </row>
    <row r="426" spans="1:8" ht="19.5" customHeight="1">
      <c r="A426" s="111" t="s">
        <v>282</v>
      </c>
      <c r="B426" s="110">
        <v>169</v>
      </c>
      <c r="C426" s="110">
        <v>100</v>
      </c>
      <c r="D426" s="125">
        <f>ROUND(C426*100/B426,1)</f>
        <v>59.2</v>
      </c>
      <c r="F426" s="33"/>
      <c r="H426" s="33"/>
    </row>
    <row r="427" spans="1:8" ht="19.5" customHeight="1">
      <c r="A427" s="111" t="s">
        <v>283</v>
      </c>
      <c r="B427" s="110">
        <v>169</v>
      </c>
      <c r="C427" s="110">
        <v>100</v>
      </c>
      <c r="D427" s="125">
        <f>ROUND(C427*100/B427,1)</f>
        <v>59.2</v>
      </c>
      <c r="F427" s="33"/>
      <c r="H427" s="33"/>
    </row>
    <row r="428" spans="1:8" ht="19.5" customHeight="1">
      <c r="A428" s="111" t="s">
        <v>284</v>
      </c>
      <c r="B428" s="110"/>
      <c r="C428" s="110"/>
      <c r="D428" s="125"/>
      <c r="F428" s="33"/>
      <c r="H428" s="33"/>
    </row>
    <row r="429" spans="1:8" ht="19.5" customHeight="1">
      <c r="A429" s="112" t="s">
        <v>285</v>
      </c>
      <c r="B429" s="110"/>
      <c r="C429" s="110"/>
      <c r="D429" s="125"/>
      <c r="F429" s="33"/>
      <c r="H429" s="33"/>
    </row>
    <row r="430" spans="1:8" ht="19.5" customHeight="1">
      <c r="A430" s="112" t="s">
        <v>1155</v>
      </c>
      <c r="B430" s="110">
        <v>820</v>
      </c>
      <c r="C430" s="110">
        <v>300</v>
      </c>
      <c r="D430" s="125">
        <f>ROUND(C430*100/B430,1)</f>
        <v>36.6</v>
      </c>
      <c r="F430" s="33"/>
      <c r="H430" s="33"/>
    </row>
    <row r="431" spans="1:8" ht="19.5" customHeight="1">
      <c r="A431" s="112" t="s">
        <v>286</v>
      </c>
      <c r="B431" s="110">
        <v>591</v>
      </c>
      <c r="C431" s="110">
        <v>200</v>
      </c>
      <c r="D431" s="125">
        <f>ROUND(C431*100/B431,1)</f>
        <v>33.8</v>
      </c>
      <c r="F431" s="33"/>
      <c r="H431" s="33"/>
    </row>
    <row r="432" spans="1:8" ht="19.5" customHeight="1">
      <c r="A432" s="111" t="s">
        <v>287</v>
      </c>
      <c r="B432" s="110">
        <v>226</v>
      </c>
      <c r="C432" s="110">
        <v>100</v>
      </c>
      <c r="D432" s="125">
        <f>ROUND(C432*100/B432,1)</f>
        <v>44.2</v>
      </c>
      <c r="F432" s="33"/>
      <c r="H432" s="33"/>
    </row>
    <row r="433" spans="1:8" ht="19.5" customHeight="1">
      <c r="A433" s="111" t="s">
        <v>1156</v>
      </c>
      <c r="B433" s="110"/>
      <c r="C433" s="110"/>
      <c r="D433" s="125"/>
      <c r="F433" s="33"/>
      <c r="H433" s="33"/>
    </row>
    <row r="434" spans="1:8" ht="19.5" customHeight="1">
      <c r="A434" s="111" t="s">
        <v>1157</v>
      </c>
      <c r="B434" s="110"/>
      <c r="C434" s="110"/>
      <c r="D434" s="125"/>
      <c r="F434" s="33"/>
      <c r="H434" s="33"/>
    </row>
    <row r="435" spans="1:8" ht="19.5" customHeight="1">
      <c r="A435" s="111" t="s">
        <v>1158</v>
      </c>
      <c r="B435" s="110">
        <v>3</v>
      </c>
      <c r="C435" s="110"/>
      <c r="D435" s="125"/>
      <c r="F435" s="33"/>
      <c r="H435" s="33"/>
    </row>
    <row r="436" spans="1:8" ht="19.5" customHeight="1">
      <c r="A436" s="111" t="s">
        <v>288</v>
      </c>
      <c r="B436" s="110">
        <v>677</v>
      </c>
      <c r="C436" s="110"/>
      <c r="D436" s="125"/>
      <c r="F436" s="33"/>
      <c r="H436" s="33"/>
    </row>
    <row r="437" spans="1:8" ht="19.5" customHeight="1">
      <c r="A437" s="112" t="s">
        <v>289</v>
      </c>
      <c r="B437" s="110"/>
      <c r="C437" s="110"/>
      <c r="D437" s="125"/>
      <c r="F437" s="33"/>
      <c r="H437" s="33"/>
    </row>
    <row r="438" spans="1:8" ht="19.5" customHeight="1">
      <c r="A438" s="112" t="s">
        <v>290</v>
      </c>
      <c r="B438" s="110">
        <v>307</v>
      </c>
      <c r="C438" s="110"/>
      <c r="D438" s="125"/>
      <c r="F438" s="33"/>
      <c r="H438" s="33"/>
    </row>
    <row r="439" spans="1:8" ht="19.5" customHeight="1">
      <c r="A439" s="112" t="s">
        <v>291</v>
      </c>
      <c r="B439" s="110"/>
      <c r="C439" s="110"/>
      <c r="D439" s="125"/>
      <c r="F439" s="33"/>
      <c r="H439" s="33"/>
    </row>
    <row r="440" spans="1:8" ht="19.5" customHeight="1">
      <c r="A440" s="2" t="s">
        <v>292</v>
      </c>
      <c r="B440" s="110">
        <v>201</v>
      </c>
      <c r="C440" s="110"/>
      <c r="D440" s="125"/>
      <c r="F440" s="33"/>
      <c r="H440" s="33"/>
    </row>
    <row r="441" spans="1:8" ht="19.5" customHeight="1">
      <c r="A441" s="111" t="s">
        <v>293</v>
      </c>
      <c r="B441" s="110">
        <v>168</v>
      </c>
      <c r="C441" s="110"/>
      <c r="D441" s="125"/>
      <c r="F441" s="33"/>
      <c r="H441" s="33"/>
    </row>
    <row r="442" spans="1:8" ht="19.5" customHeight="1">
      <c r="A442" s="111" t="s">
        <v>294</v>
      </c>
      <c r="B442" s="110">
        <v>1</v>
      </c>
      <c r="C442" s="110"/>
      <c r="D442" s="125"/>
      <c r="F442" s="33"/>
      <c r="H442" s="33"/>
    </row>
    <row r="443" spans="1:8" ht="19.5" customHeight="1">
      <c r="A443" s="111" t="s">
        <v>295</v>
      </c>
      <c r="B443" s="110"/>
      <c r="C443" s="110"/>
      <c r="D443" s="125"/>
      <c r="F443" s="33"/>
      <c r="H443" s="33"/>
    </row>
    <row r="444" spans="1:8" ht="19.5" customHeight="1">
      <c r="A444" s="2" t="s">
        <v>1159</v>
      </c>
      <c r="B444" s="110">
        <v>329</v>
      </c>
      <c r="C444" s="110">
        <v>200</v>
      </c>
      <c r="D444" s="125">
        <f>ROUND(C444*100/B444,1)</f>
        <v>60.8</v>
      </c>
      <c r="F444" s="33"/>
      <c r="H444" s="33"/>
    </row>
    <row r="445" spans="1:8" ht="19.5" customHeight="1">
      <c r="A445" s="112" t="s">
        <v>296</v>
      </c>
      <c r="B445" s="110">
        <v>275</v>
      </c>
      <c r="C445" s="110">
        <v>200</v>
      </c>
      <c r="D445" s="125">
        <f>ROUND(C445*100/B445,1)</f>
        <v>72.7</v>
      </c>
      <c r="F445" s="33"/>
      <c r="H445" s="33"/>
    </row>
    <row r="446" spans="1:8" ht="19.5" customHeight="1">
      <c r="A446" s="111" t="s">
        <v>38</v>
      </c>
      <c r="B446" s="110">
        <v>254</v>
      </c>
      <c r="C446" s="110">
        <v>200</v>
      </c>
      <c r="D446" s="125">
        <f>ROUND(C446*100/B446,1)</f>
        <v>78.7</v>
      </c>
      <c r="F446" s="33"/>
      <c r="H446" s="33"/>
    </row>
    <row r="447" spans="1:8" ht="19.5" customHeight="1">
      <c r="A447" s="111" t="s">
        <v>39</v>
      </c>
      <c r="B447" s="110">
        <v>21</v>
      </c>
      <c r="C447" s="110"/>
      <c r="D447" s="125"/>
      <c r="F447" s="33"/>
      <c r="H447" s="33"/>
    </row>
    <row r="448" spans="1:8" ht="19.5" customHeight="1">
      <c r="A448" s="111" t="s">
        <v>40</v>
      </c>
      <c r="B448" s="110"/>
      <c r="C448" s="110"/>
      <c r="D448" s="125"/>
      <c r="F448" s="33"/>
      <c r="H448" s="33"/>
    </row>
    <row r="449" spans="1:8" ht="19.5" customHeight="1">
      <c r="A449" s="112" t="s">
        <v>297</v>
      </c>
      <c r="B449" s="110"/>
      <c r="C449" s="110"/>
      <c r="D449" s="125"/>
      <c r="F449" s="33"/>
      <c r="H449" s="33"/>
    </row>
    <row r="450" spans="1:8" ht="19.5" customHeight="1">
      <c r="A450" s="111" t="s">
        <v>298</v>
      </c>
      <c r="B450" s="110"/>
      <c r="C450" s="110"/>
      <c r="D450" s="125"/>
      <c r="F450" s="33"/>
      <c r="H450" s="33"/>
    </row>
    <row r="451" spans="1:8" ht="19.5" customHeight="1">
      <c r="A451" s="111" t="s">
        <v>299</v>
      </c>
      <c r="B451" s="110"/>
      <c r="C451" s="110"/>
      <c r="D451" s="125"/>
      <c r="F451" s="33"/>
      <c r="H451" s="33"/>
    </row>
    <row r="452" spans="1:8" ht="19.5" customHeight="1">
      <c r="A452" s="111" t="s">
        <v>300</v>
      </c>
      <c r="B452" s="110"/>
      <c r="C452" s="110"/>
      <c r="D452" s="125"/>
      <c r="F452" s="33"/>
      <c r="H452" s="33"/>
    </row>
    <row r="453" spans="1:8" ht="19.5" customHeight="1">
      <c r="A453" s="2" t="s">
        <v>301</v>
      </c>
      <c r="B453" s="110"/>
      <c r="C453" s="110"/>
      <c r="D453" s="125"/>
      <c r="F453" s="33"/>
      <c r="H453" s="33"/>
    </row>
    <row r="454" spans="1:8" ht="19.5" customHeight="1">
      <c r="A454" s="111" t="s">
        <v>302</v>
      </c>
      <c r="B454" s="110"/>
      <c r="C454" s="110"/>
      <c r="D454" s="125"/>
      <c r="F454" s="33"/>
      <c r="H454" s="33"/>
    </row>
    <row r="455" spans="1:8" ht="19.5" customHeight="1">
      <c r="A455" s="111" t="s">
        <v>303</v>
      </c>
      <c r="B455" s="110"/>
      <c r="C455" s="110"/>
      <c r="D455" s="125"/>
      <c r="F455" s="33"/>
      <c r="H455" s="33"/>
    </row>
    <row r="456" spans="1:8" ht="19.5" customHeight="1">
      <c r="A456" s="111" t="s">
        <v>304</v>
      </c>
      <c r="B456" s="110"/>
      <c r="C456" s="110"/>
      <c r="D456" s="125"/>
      <c r="F456" s="33"/>
      <c r="H456" s="33"/>
    </row>
    <row r="457" spans="1:8" ht="19.5" customHeight="1">
      <c r="A457" s="112" t="s">
        <v>305</v>
      </c>
      <c r="B457" s="110"/>
      <c r="C457" s="110"/>
      <c r="D457" s="125"/>
      <c r="F457" s="33"/>
      <c r="H457" s="33"/>
    </row>
    <row r="458" spans="1:8" ht="19.5" customHeight="1">
      <c r="A458" s="112" t="s">
        <v>306</v>
      </c>
      <c r="B458" s="110"/>
      <c r="C458" s="110"/>
      <c r="D458" s="125"/>
      <c r="F458" s="33"/>
      <c r="H458" s="33"/>
    </row>
    <row r="459" spans="1:8" ht="19.5" customHeight="1">
      <c r="A459" s="112" t="s">
        <v>307</v>
      </c>
      <c r="B459" s="110"/>
      <c r="C459" s="110"/>
      <c r="D459" s="125"/>
      <c r="F459" s="33"/>
      <c r="H459" s="33"/>
    </row>
    <row r="460" spans="1:8" ht="19.5" customHeight="1">
      <c r="A460" s="111" t="s">
        <v>299</v>
      </c>
      <c r="B460" s="110"/>
      <c r="C460" s="110"/>
      <c r="D460" s="125"/>
      <c r="F460" s="33"/>
      <c r="H460" s="33"/>
    </row>
    <row r="461" spans="1:8" ht="19.5" customHeight="1">
      <c r="A461" s="111" t="s">
        <v>308</v>
      </c>
      <c r="B461" s="110"/>
      <c r="C461" s="110"/>
      <c r="D461" s="125"/>
      <c r="F461" s="33"/>
      <c r="H461" s="33"/>
    </row>
    <row r="462" spans="1:8" ht="19.5" customHeight="1">
      <c r="A462" s="111" t="s">
        <v>309</v>
      </c>
      <c r="B462" s="110"/>
      <c r="C462" s="110"/>
      <c r="D462" s="125"/>
      <c r="F462" s="33"/>
      <c r="H462" s="33"/>
    </row>
    <row r="463" spans="1:8" ht="19.5" customHeight="1">
      <c r="A463" s="112" t="s">
        <v>310</v>
      </c>
      <c r="B463" s="110"/>
      <c r="C463" s="110"/>
      <c r="D463" s="125"/>
      <c r="F463" s="33"/>
      <c r="H463" s="33"/>
    </row>
    <row r="464" spans="1:8" ht="19.5" customHeight="1">
      <c r="A464" s="112" t="s">
        <v>311</v>
      </c>
      <c r="B464" s="110"/>
      <c r="C464" s="110"/>
      <c r="D464" s="125"/>
      <c r="F464" s="33"/>
      <c r="H464" s="33"/>
    </row>
    <row r="465" spans="1:8" ht="19.5" customHeight="1">
      <c r="A465" s="112" t="s">
        <v>312</v>
      </c>
      <c r="B465" s="110"/>
      <c r="C465" s="110"/>
      <c r="D465" s="125"/>
      <c r="F465" s="33"/>
      <c r="H465" s="33"/>
    </row>
    <row r="466" spans="1:8" ht="19.5" customHeight="1">
      <c r="A466" s="2" t="s">
        <v>299</v>
      </c>
      <c r="B466" s="110"/>
      <c r="C466" s="110"/>
      <c r="D466" s="125"/>
      <c r="F466" s="33"/>
      <c r="H466" s="33"/>
    </row>
    <row r="467" spans="1:8" ht="19.5" customHeight="1">
      <c r="A467" s="111" t="s">
        <v>313</v>
      </c>
      <c r="B467" s="110"/>
      <c r="C467" s="110"/>
      <c r="D467" s="125"/>
      <c r="F467" s="33"/>
      <c r="H467" s="33"/>
    </row>
    <row r="468" spans="1:8" ht="19.5" customHeight="1">
      <c r="A468" s="111" t="s">
        <v>314</v>
      </c>
      <c r="B468" s="110"/>
      <c r="C468" s="110"/>
      <c r="D468" s="125"/>
      <c r="F468" s="33"/>
      <c r="H468" s="33"/>
    </row>
    <row r="469" spans="1:8" ht="19.5" customHeight="1">
      <c r="A469" s="111" t="s">
        <v>315</v>
      </c>
      <c r="B469" s="110"/>
      <c r="C469" s="110"/>
      <c r="D469" s="125"/>
      <c r="F469" s="33"/>
      <c r="H469" s="33"/>
    </row>
    <row r="470" spans="1:8" ht="19.5" customHeight="1">
      <c r="A470" s="112" t="s">
        <v>316</v>
      </c>
      <c r="B470" s="110"/>
      <c r="C470" s="110"/>
      <c r="D470" s="125"/>
      <c r="F470" s="33"/>
      <c r="H470" s="33"/>
    </row>
    <row r="471" spans="1:8" ht="19.5" customHeight="1">
      <c r="A471" s="112" t="s">
        <v>317</v>
      </c>
      <c r="B471" s="110"/>
      <c r="C471" s="110"/>
      <c r="D471" s="125"/>
      <c r="F471" s="33"/>
      <c r="H471" s="33"/>
    </row>
    <row r="472" spans="1:8" ht="19.5" customHeight="1">
      <c r="A472" s="112" t="s">
        <v>299</v>
      </c>
      <c r="B472" s="110"/>
      <c r="C472" s="110"/>
      <c r="D472" s="125"/>
      <c r="F472" s="33"/>
      <c r="H472" s="33"/>
    </row>
    <row r="473" spans="1:8" ht="19.5" customHeight="1">
      <c r="A473" s="111" t="s">
        <v>318</v>
      </c>
      <c r="B473" s="110"/>
      <c r="C473" s="110"/>
      <c r="D473" s="125"/>
      <c r="F473" s="33"/>
      <c r="H473" s="33"/>
    </row>
    <row r="474" spans="1:8" ht="19.5" customHeight="1">
      <c r="A474" s="111" t="s">
        <v>319</v>
      </c>
      <c r="B474" s="110"/>
      <c r="C474" s="110"/>
      <c r="D474" s="125"/>
      <c r="F474" s="33"/>
      <c r="H474" s="33"/>
    </row>
    <row r="475" spans="1:8" ht="19.5" customHeight="1">
      <c r="A475" s="111" t="s">
        <v>320</v>
      </c>
      <c r="B475" s="110"/>
      <c r="C475" s="110"/>
      <c r="D475" s="125"/>
      <c r="F475" s="33"/>
      <c r="H475" s="33"/>
    </row>
    <row r="476" spans="1:8" ht="19.5" customHeight="1">
      <c r="A476" s="112" t="s">
        <v>321</v>
      </c>
      <c r="B476" s="110"/>
      <c r="C476" s="110"/>
      <c r="D476" s="125"/>
      <c r="F476" s="33"/>
      <c r="H476" s="33"/>
    </row>
    <row r="477" spans="1:8" ht="19.5" customHeight="1">
      <c r="A477" s="112" t="s">
        <v>322</v>
      </c>
      <c r="B477" s="110"/>
      <c r="C477" s="110"/>
      <c r="D477" s="125"/>
      <c r="F477" s="33"/>
      <c r="H477" s="33"/>
    </row>
    <row r="478" spans="1:8" ht="19.5" customHeight="1">
      <c r="A478" s="112" t="s">
        <v>323</v>
      </c>
      <c r="B478" s="110"/>
      <c r="C478" s="110"/>
      <c r="D478" s="125"/>
      <c r="F478" s="33"/>
      <c r="H478" s="33"/>
    </row>
    <row r="479" spans="1:8" ht="19.5" customHeight="1">
      <c r="A479" s="2" t="s">
        <v>324</v>
      </c>
      <c r="B479" s="110"/>
      <c r="C479" s="110"/>
      <c r="D479" s="125"/>
      <c r="F479" s="33"/>
      <c r="H479" s="33"/>
    </row>
    <row r="480" spans="1:8" ht="19.5" customHeight="1">
      <c r="A480" s="111" t="s">
        <v>325</v>
      </c>
      <c r="B480" s="110"/>
      <c r="C480" s="110"/>
      <c r="D480" s="125"/>
      <c r="F480" s="33"/>
      <c r="H480" s="33"/>
    </row>
    <row r="481" spans="1:8" ht="19.5" customHeight="1">
      <c r="A481" s="111" t="s">
        <v>326</v>
      </c>
      <c r="B481" s="110">
        <v>54</v>
      </c>
      <c r="C481" s="110"/>
      <c r="D481" s="125"/>
      <c r="F481" s="33"/>
      <c r="H481" s="33"/>
    </row>
    <row r="482" spans="1:8" ht="19.5" customHeight="1">
      <c r="A482" s="111" t="s">
        <v>299</v>
      </c>
      <c r="B482" s="110"/>
      <c r="C482" s="110"/>
      <c r="D482" s="125"/>
      <c r="F482" s="33"/>
      <c r="H482" s="33"/>
    </row>
    <row r="483" spans="1:8" ht="19.5" customHeight="1">
      <c r="A483" s="112" t="s">
        <v>327</v>
      </c>
      <c r="B483" s="110"/>
      <c r="C483" s="110"/>
      <c r="D483" s="125"/>
      <c r="F483" s="33"/>
      <c r="H483" s="33"/>
    </row>
    <row r="484" spans="1:8" ht="19.5" customHeight="1">
      <c r="A484" s="112" t="s">
        <v>328</v>
      </c>
      <c r="B484" s="110"/>
      <c r="C484" s="110"/>
      <c r="D484" s="125"/>
      <c r="F484" s="33"/>
      <c r="H484" s="33"/>
    </row>
    <row r="485" spans="1:8" ht="19.5" customHeight="1">
      <c r="A485" s="112" t="s">
        <v>329</v>
      </c>
      <c r="B485" s="110"/>
      <c r="C485" s="110"/>
      <c r="D485" s="125"/>
      <c r="F485" s="33"/>
      <c r="H485" s="33"/>
    </row>
    <row r="486" spans="1:8" ht="19.5" customHeight="1">
      <c r="A486" s="111" t="s">
        <v>330</v>
      </c>
      <c r="B486" s="110"/>
      <c r="C486" s="110"/>
      <c r="D486" s="125"/>
      <c r="F486" s="33"/>
      <c r="H486" s="33"/>
    </row>
    <row r="487" spans="1:8" ht="19.5" customHeight="1">
      <c r="A487" s="111" t="s">
        <v>331</v>
      </c>
      <c r="B487" s="110">
        <v>54</v>
      </c>
      <c r="C487" s="110"/>
      <c r="D487" s="125"/>
      <c r="F487" s="33"/>
      <c r="H487" s="33"/>
    </row>
    <row r="488" spans="1:8" ht="19.5" customHeight="1">
      <c r="A488" s="111" t="s">
        <v>332</v>
      </c>
      <c r="B488" s="110"/>
      <c r="C488" s="110"/>
      <c r="D488" s="125"/>
      <c r="F488" s="33"/>
      <c r="H488" s="33"/>
    </row>
    <row r="489" spans="1:8" ht="19.5" customHeight="1">
      <c r="A489" s="112" t="s">
        <v>333</v>
      </c>
      <c r="B489" s="110"/>
      <c r="C489" s="110"/>
      <c r="D489" s="125"/>
      <c r="F489" s="33"/>
      <c r="H489" s="33"/>
    </row>
    <row r="490" spans="1:8" ht="19.5" customHeight="1">
      <c r="A490" s="112" t="s">
        <v>334</v>
      </c>
      <c r="B490" s="110"/>
      <c r="C490" s="110"/>
      <c r="D490" s="125"/>
      <c r="F490" s="33"/>
      <c r="H490" s="33"/>
    </row>
    <row r="491" spans="1:8" ht="19.5" customHeight="1">
      <c r="A491" s="112" t="s">
        <v>335</v>
      </c>
      <c r="B491" s="110"/>
      <c r="C491" s="110"/>
      <c r="D491" s="125"/>
      <c r="F491" s="33"/>
      <c r="H491" s="33"/>
    </row>
    <row r="492" spans="1:8" ht="19.5" customHeight="1">
      <c r="A492" s="2" t="s">
        <v>1160</v>
      </c>
      <c r="B492" s="110"/>
      <c r="C492" s="110"/>
      <c r="D492" s="125"/>
      <c r="F492" s="33"/>
      <c r="H492" s="33"/>
    </row>
    <row r="493" spans="1:8" ht="19.5" customHeight="1">
      <c r="A493" s="112" t="s">
        <v>1161</v>
      </c>
      <c r="B493" s="110"/>
      <c r="C493" s="110"/>
      <c r="D493" s="125"/>
      <c r="F493" s="33"/>
      <c r="H493" s="33"/>
    </row>
    <row r="494" spans="1:8" ht="19.5" customHeight="1">
      <c r="A494" s="112" t="s">
        <v>1162</v>
      </c>
      <c r="B494" s="110"/>
      <c r="C494" s="110"/>
      <c r="D494" s="125"/>
      <c r="F494" s="33"/>
      <c r="H494" s="33"/>
    </row>
    <row r="495" spans="1:8" ht="19.5" customHeight="1">
      <c r="A495" s="111" t="s">
        <v>336</v>
      </c>
      <c r="B495" s="110"/>
      <c r="C495" s="110"/>
      <c r="D495" s="125"/>
      <c r="F495" s="33"/>
      <c r="H495" s="33"/>
    </row>
    <row r="496" spans="1:8" ht="19.5" customHeight="1">
      <c r="A496" s="111" t="s">
        <v>337</v>
      </c>
      <c r="B496" s="110"/>
      <c r="C496" s="110"/>
      <c r="D496" s="125"/>
      <c r="F496" s="33"/>
      <c r="H496" s="33"/>
    </row>
    <row r="497" spans="1:8" ht="19.5" customHeight="1">
      <c r="A497" s="112" t="s">
        <v>338</v>
      </c>
      <c r="B497" s="110"/>
      <c r="C497" s="110"/>
      <c r="D497" s="125"/>
      <c r="F497" s="33"/>
      <c r="H497" s="33"/>
    </row>
    <row r="498" spans="1:8" ht="19.5" customHeight="1">
      <c r="A498" s="112" t="s">
        <v>339</v>
      </c>
      <c r="B498" s="110"/>
      <c r="C498" s="110"/>
      <c r="D498" s="125"/>
      <c r="F498" s="33"/>
      <c r="H498" s="33"/>
    </row>
    <row r="499" spans="1:8" ht="19.5" customHeight="1">
      <c r="A499" s="112" t="s">
        <v>340</v>
      </c>
      <c r="B499" s="110"/>
      <c r="C499" s="110"/>
      <c r="D499" s="125"/>
      <c r="F499" s="33"/>
      <c r="H499" s="33"/>
    </row>
    <row r="500" spans="1:8" ht="19.5" customHeight="1">
      <c r="A500" s="113" t="s">
        <v>1163</v>
      </c>
      <c r="B500" s="110">
        <v>3377</v>
      </c>
      <c r="C500" s="110">
        <v>300</v>
      </c>
      <c r="D500" s="125">
        <f>ROUND(C500*100/B500,1)</f>
        <v>8.9</v>
      </c>
      <c r="F500" s="33"/>
      <c r="H500" s="33"/>
    </row>
    <row r="501" spans="1:8" ht="19.5" customHeight="1">
      <c r="A501" s="113" t="s">
        <v>341</v>
      </c>
      <c r="B501" s="110">
        <v>625</v>
      </c>
      <c r="C501" s="110">
        <v>100</v>
      </c>
      <c r="D501" s="125">
        <f>ROUND(C501*100/B501,1)</f>
        <v>16</v>
      </c>
      <c r="F501" s="33"/>
      <c r="H501" s="33"/>
    </row>
    <row r="502" spans="1:8" ht="19.5" customHeight="1">
      <c r="A502" s="113" t="s">
        <v>38</v>
      </c>
      <c r="B502" s="110">
        <v>88</v>
      </c>
      <c r="C502" s="110">
        <v>100</v>
      </c>
      <c r="D502" s="125">
        <f>ROUND(C502*100/B502,1)</f>
        <v>113.6</v>
      </c>
      <c r="F502" s="33"/>
      <c r="H502" s="33"/>
    </row>
    <row r="503" spans="1:8" ht="19.5" customHeight="1">
      <c r="A503" s="113" t="s">
        <v>39</v>
      </c>
      <c r="B503" s="110">
        <v>30</v>
      </c>
      <c r="C503" s="110"/>
      <c r="D503" s="125"/>
      <c r="F503" s="33"/>
      <c r="H503" s="33"/>
    </row>
    <row r="504" spans="1:8" ht="19.5" customHeight="1">
      <c r="A504" s="113" t="s">
        <v>40</v>
      </c>
      <c r="B504" s="110"/>
      <c r="C504" s="110"/>
      <c r="D504" s="125"/>
      <c r="F504" s="33"/>
      <c r="H504" s="33"/>
    </row>
    <row r="505" spans="1:8" ht="19.5" customHeight="1">
      <c r="A505" s="113" t="s">
        <v>342</v>
      </c>
      <c r="B505" s="110">
        <v>101</v>
      </c>
      <c r="C505" s="110"/>
      <c r="D505" s="125"/>
      <c r="F505" s="33"/>
      <c r="H505" s="33"/>
    </row>
    <row r="506" spans="1:8" ht="19.5" customHeight="1">
      <c r="A506" s="113" t="s">
        <v>343</v>
      </c>
      <c r="B506" s="110"/>
      <c r="C506" s="110"/>
      <c r="D506" s="125"/>
      <c r="F506" s="33"/>
      <c r="H506" s="33"/>
    </row>
    <row r="507" spans="1:8" ht="19.5" customHeight="1">
      <c r="A507" s="113" t="s">
        <v>344</v>
      </c>
      <c r="B507" s="110"/>
      <c r="C507" s="110"/>
      <c r="D507" s="125"/>
      <c r="F507" s="33"/>
      <c r="H507" s="33"/>
    </row>
    <row r="508" spans="1:8" ht="19.5" customHeight="1">
      <c r="A508" s="113" t="s">
        <v>345</v>
      </c>
      <c r="B508" s="110">
        <v>111</v>
      </c>
      <c r="C508" s="110"/>
      <c r="D508" s="125"/>
      <c r="F508" s="33"/>
      <c r="H508" s="33"/>
    </row>
    <row r="509" spans="1:8" ht="19.5" customHeight="1">
      <c r="A509" s="113" t="s">
        <v>346</v>
      </c>
      <c r="B509" s="110"/>
      <c r="C509" s="110"/>
      <c r="D509" s="125"/>
      <c r="F509" s="33"/>
      <c r="H509" s="33"/>
    </row>
    <row r="510" spans="1:8" ht="19.5" customHeight="1">
      <c r="A510" s="113" t="s">
        <v>347</v>
      </c>
      <c r="B510" s="110">
        <v>214</v>
      </c>
      <c r="C510" s="110"/>
      <c r="D510" s="125"/>
      <c r="F510" s="33"/>
      <c r="H510" s="33"/>
    </row>
    <row r="511" spans="1:8" ht="19.5" customHeight="1">
      <c r="A511" s="113" t="s">
        <v>348</v>
      </c>
      <c r="B511" s="110"/>
      <c r="C511" s="110"/>
      <c r="D511" s="125"/>
      <c r="F511" s="33"/>
      <c r="H511" s="33"/>
    </row>
    <row r="512" spans="1:8" ht="19.5" customHeight="1">
      <c r="A512" s="113" t="s">
        <v>349</v>
      </c>
      <c r="B512" s="110">
        <v>5</v>
      </c>
      <c r="C512" s="110"/>
      <c r="D512" s="125"/>
      <c r="F512" s="33"/>
      <c r="H512" s="33"/>
    </row>
    <row r="513" spans="1:8" ht="19.5" customHeight="1">
      <c r="A513" s="113" t="s">
        <v>350</v>
      </c>
      <c r="B513" s="110">
        <v>41</v>
      </c>
      <c r="C513" s="110"/>
      <c r="D513" s="125"/>
      <c r="F513" s="33"/>
      <c r="H513" s="33"/>
    </row>
    <row r="514" spans="1:8" ht="19.5" customHeight="1">
      <c r="A514" s="113" t="s">
        <v>351</v>
      </c>
      <c r="B514" s="110">
        <v>35</v>
      </c>
      <c r="C514" s="110"/>
      <c r="D514" s="125"/>
      <c r="F514" s="33"/>
      <c r="H514" s="33"/>
    </row>
    <row r="515" spans="1:8" ht="19.5" customHeight="1">
      <c r="A515" s="113" t="s">
        <v>352</v>
      </c>
      <c r="B515" s="110">
        <v>783</v>
      </c>
      <c r="C515" s="110"/>
      <c r="D515" s="125"/>
      <c r="F515" s="33"/>
      <c r="H515" s="33"/>
    </row>
    <row r="516" spans="1:8" ht="19.5" customHeight="1">
      <c r="A516" s="113" t="s">
        <v>38</v>
      </c>
      <c r="B516" s="110">
        <v>4</v>
      </c>
      <c r="C516" s="110"/>
      <c r="D516" s="125"/>
      <c r="F516" s="33"/>
      <c r="H516" s="33"/>
    </row>
    <row r="517" spans="1:8" ht="19.5" customHeight="1">
      <c r="A517" s="113" t="s">
        <v>39</v>
      </c>
      <c r="B517" s="110">
        <v>3</v>
      </c>
      <c r="C517" s="110"/>
      <c r="D517" s="125"/>
      <c r="F517" s="33"/>
      <c r="H517" s="33"/>
    </row>
    <row r="518" spans="1:8" ht="19.5" customHeight="1">
      <c r="A518" s="113" t="s">
        <v>40</v>
      </c>
      <c r="B518" s="110"/>
      <c r="C518" s="110"/>
      <c r="D518" s="125"/>
      <c r="F518" s="33"/>
      <c r="H518" s="33"/>
    </row>
    <row r="519" spans="1:8" ht="19.5" customHeight="1">
      <c r="A519" s="2" t="s">
        <v>353</v>
      </c>
      <c r="B519" s="110">
        <v>33</v>
      </c>
      <c r="C519" s="110"/>
      <c r="D519" s="125"/>
      <c r="F519" s="33"/>
      <c r="H519" s="33"/>
    </row>
    <row r="520" spans="1:8" ht="19.5" customHeight="1">
      <c r="A520" s="2" t="s">
        <v>354</v>
      </c>
      <c r="B520" s="110">
        <v>743</v>
      </c>
      <c r="C520" s="110"/>
      <c r="D520" s="125"/>
      <c r="F520" s="33"/>
      <c r="H520" s="33"/>
    </row>
    <row r="521" spans="1:8" ht="19.5" customHeight="1">
      <c r="A521" s="2" t="s">
        <v>355</v>
      </c>
      <c r="B521" s="110"/>
      <c r="C521" s="110"/>
      <c r="D521" s="125"/>
      <c r="F521" s="33"/>
      <c r="H521" s="33"/>
    </row>
    <row r="522" spans="1:8" ht="19.5" customHeight="1">
      <c r="A522" s="2" t="s">
        <v>356</v>
      </c>
      <c r="B522" s="110"/>
      <c r="C522" s="110"/>
      <c r="D522" s="125"/>
      <c r="F522" s="33"/>
      <c r="H522" s="33"/>
    </row>
    <row r="523" spans="1:8" ht="19.5" customHeight="1">
      <c r="A523" s="113" t="s">
        <v>357</v>
      </c>
      <c r="B523" s="110">
        <v>117</v>
      </c>
      <c r="C523" s="110"/>
      <c r="D523" s="125"/>
      <c r="F523" s="33"/>
      <c r="H523" s="33"/>
    </row>
    <row r="524" spans="1:8" ht="19.5" customHeight="1">
      <c r="A524" s="113" t="s">
        <v>38</v>
      </c>
      <c r="B524" s="110"/>
      <c r="C524" s="110"/>
      <c r="D524" s="125"/>
      <c r="F524" s="33"/>
      <c r="H524" s="33"/>
    </row>
    <row r="525" spans="1:8" ht="19.5" customHeight="1">
      <c r="A525" s="113" t="s">
        <v>39</v>
      </c>
      <c r="B525" s="110"/>
      <c r="C525" s="110"/>
      <c r="D525" s="125"/>
      <c r="F525" s="33"/>
      <c r="H525" s="33"/>
    </row>
    <row r="526" spans="1:8" ht="19.5" customHeight="1">
      <c r="A526" s="113" t="s">
        <v>40</v>
      </c>
      <c r="B526" s="110"/>
      <c r="C526" s="110"/>
      <c r="D526" s="125"/>
      <c r="F526" s="33"/>
      <c r="H526" s="33"/>
    </row>
    <row r="527" spans="1:8" ht="19.5" customHeight="1">
      <c r="A527" s="2" t="s">
        <v>358</v>
      </c>
      <c r="B527" s="110"/>
      <c r="C527" s="110"/>
      <c r="D527" s="125"/>
      <c r="F527" s="33"/>
      <c r="H527" s="33"/>
    </row>
    <row r="528" spans="1:8" ht="19.5" customHeight="1">
      <c r="A528" s="2" t="s">
        <v>359</v>
      </c>
      <c r="B528" s="110"/>
      <c r="C528" s="110"/>
      <c r="D528" s="125"/>
      <c r="F528" s="33"/>
      <c r="H528" s="33"/>
    </row>
    <row r="529" spans="1:8" ht="19.5" customHeight="1">
      <c r="A529" s="2" t="s">
        <v>360</v>
      </c>
      <c r="B529" s="110"/>
      <c r="C529" s="110"/>
      <c r="D529" s="125"/>
      <c r="F529" s="33"/>
      <c r="H529" s="33"/>
    </row>
    <row r="530" spans="1:8" ht="19.5" customHeight="1">
      <c r="A530" s="2" t="s">
        <v>361</v>
      </c>
      <c r="B530" s="110"/>
      <c r="C530" s="110"/>
      <c r="D530" s="125"/>
      <c r="F530" s="33"/>
      <c r="H530" s="33"/>
    </row>
    <row r="531" spans="1:8" ht="19.5" customHeight="1">
      <c r="A531" s="2" t="s">
        <v>362</v>
      </c>
      <c r="B531" s="110">
        <v>117</v>
      </c>
      <c r="C531" s="110"/>
      <c r="D531" s="125"/>
      <c r="F531" s="33"/>
      <c r="H531" s="33"/>
    </row>
    <row r="532" spans="1:8" ht="19.5" customHeight="1">
      <c r="A532" s="2" t="s">
        <v>363</v>
      </c>
      <c r="B532" s="110"/>
      <c r="C532" s="110"/>
      <c r="D532" s="125"/>
      <c r="F532" s="33"/>
      <c r="H532" s="33"/>
    </row>
    <row r="533" spans="1:8" ht="19.5" customHeight="1">
      <c r="A533" s="2" t="s">
        <v>364</v>
      </c>
      <c r="B533" s="110"/>
      <c r="C533" s="110"/>
      <c r="D533" s="125"/>
      <c r="F533" s="33"/>
      <c r="H533" s="33"/>
    </row>
    <row r="534" spans="1:8" ht="19.5" customHeight="1">
      <c r="A534" s="113" t="s">
        <v>1164</v>
      </c>
      <c r="B534" s="110">
        <v>1620</v>
      </c>
      <c r="C534" s="110"/>
      <c r="D534" s="125"/>
      <c r="F534" s="33"/>
      <c r="H534" s="33"/>
    </row>
    <row r="535" spans="1:8" ht="19.5" customHeight="1">
      <c r="A535" s="113" t="s">
        <v>38</v>
      </c>
      <c r="B535" s="110">
        <v>113</v>
      </c>
      <c r="C535" s="110"/>
      <c r="D535" s="125"/>
      <c r="F535" s="33"/>
      <c r="H535" s="33"/>
    </row>
    <row r="536" spans="1:8" ht="19.5" customHeight="1">
      <c r="A536" s="113" t="s">
        <v>39</v>
      </c>
      <c r="B536" s="110">
        <v>210</v>
      </c>
      <c r="C536" s="110"/>
      <c r="D536" s="125"/>
      <c r="F536" s="33"/>
      <c r="H536" s="33"/>
    </row>
    <row r="537" spans="1:8" ht="19.5" customHeight="1">
      <c r="A537" s="113" t="s">
        <v>40</v>
      </c>
      <c r="B537" s="110"/>
      <c r="C537" s="110"/>
      <c r="D537" s="125"/>
      <c r="F537" s="33"/>
      <c r="H537" s="33"/>
    </row>
    <row r="538" spans="1:8" ht="19.5" customHeight="1">
      <c r="A538" s="2" t="s">
        <v>365</v>
      </c>
      <c r="B538" s="110">
        <v>1108</v>
      </c>
      <c r="C538" s="110"/>
      <c r="D538" s="125"/>
      <c r="F538" s="33"/>
      <c r="H538" s="33"/>
    </row>
    <row r="539" spans="1:8" ht="19.5" customHeight="1">
      <c r="A539" s="2" t="s">
        <v>366</v>
      </c>
      <c r="B539" s="110"/>
      <c r="C539" s="110"/>
      <c r="D539" s="125"/>
      <c r="F539" s="33"/>
      <c r="H539" s="33"/>
    </row>
    <row r="540" spans="1:8" ht="19.5" customHeight="1">
      <c r="A540" s="113" t="s">
        <v>367</v>
      </c>
      <c r="B540" s="110">
        <v>24</v>
      </c>
      <c r="C540" s="110"/>
      <c r="D540" s="125"/>
      <c r="F540" s="33"/>
      <c r="H540" s="33"/>
    </row>
    <row r="541" spans="1:8" ht="19.5" customHeight="1">
      <c r="A541" s="2" t="s">
        <v>368</v>
      </c>
      <c r="B541" s="110"/>
      <c r="C541" s="110"/>
      <c r="D541" s="125"/>
      <c r="F541" s="33"/>
      <c r="H541" s="33"/>
    </row>
    <row r="542" spans="1:8" ht="19.5" customHeight="1">
      <c r="A542" s="2" t="s">
        <v>369</v>
      </c>
      <c r="B542" s="110"/>
      <c r="C542" s="110"/>
      <c r="D542" s="125"/>
      <c r="F542" s="33"/>
      <c r="H542" s="33"/>
    </row>
    <row r="543" spans="1:8" ht="19.5" customHeight="1">
      <c r="A543" s="113" t="s">
        <v>370</v>
      </c>
      <c r="B543" s="110"/>
      <c r="C543" s="110"/>
      <c r="D543" s="125"/>
      <c r="F543" s="33"/>
      <c r="H543" s="33"/>
    </row>
    <row r="544" spans="1:8" ht="19.5" customHeight="1">
      <c r="A544" s="2" t="s">
        <v>1165</v>
      </c>
      <c r="B544" s="110">
        <v>165</v>
      </c>
      <c r="C544" s="110"/>
      <c r="D544" s="125"/>
      <c r="F544" s="33"/>
      <c r="H544" s="33"/>
    </row>
    <row r="545" spans="1:8" ht="19.5" customHeight="1">
      <c r="A545" s="113" t="s">
        <v>371</v>
      </c>
      <c r="B545" s="110">
        <v>232</v>
      </c>
      <c r="C545" s="110">
        <v>200</v>
      </c>
      <c r="D545" s="125">
        <f>ROUND(C545*100/B545,1)</f>
        <v>86.2</v>
      </c>
      <c r="F545" s="33"/>
      <c r="H545" s="33"/>
    </row>
    <row r="546" spans="1:8" ht="19.5" customHeight="1">
      <c r="A546" s="113" t="s">
        <v>372</v>
      </c>
      <c r="B546" s="110"/>
      <c r="C546" s="110"/>
      <c r="D546" s="125"/>
      <c r="F546" s="33"/>
      <c r="H546" s="33"/>
    </row>
    <row r="547" spans="1:8" ht="19.5" customHeight="1">
      <c r="A547" s="113" t="s">
        <v>1166</v>
      </c>
      <c r="B547" s="110"/>
      <c r="C547" s="110"/>
      <c r="D547" s="125"/>
      <c r="F547" s="33"/>
      <c r="H547" s="33"/>
    </row>
    <row r="548" spans="1:8" ht="19.5" customHeight="1">
      <c r="A548" s="113" t="s">
        <v>373</v>
      </c>
      <c r="B548" s="110">
        <v>232</v>
      </c>
      <c r="C548" s="110">
        <v>200</v>
      </c>
      <c r="D548" s="125">
        <f>ROUND(C548*100/B548,1)</f>
        <v>86.2</v>
      </c>
      <c r="F548" s="33"/>
      <c r="H548" s="33"/>
    </row>
    <row r="549" spans="1:8" ht="19.5" customHeight="1">
      <c r="A549" s="113" t="s">
        <v>1167</v>
      </c>
      <c r="B549" s="110">
        <v>22371</v>
      </c>
      <c r="C549" s="110">
        <v>17530</v>
      </c>
      <c r="D549" s="125">
        <f>ROUND(C549*100/B549,1)</f>
        <v>78.4</v>
      </c>
      <c r="F549" s="33"/>
      <c r="H549" s="33"/>
    </row>
    <row r="550" spans="1:8" ht="19.5" customHeight="1">
      <c r="A550" s="113" t="s">
        <v>374</v>
      </c>
      <c r="B550" s="110">
        <v>654</v>
      </c>
      <c r="C550" s="110">
        <v>350</v>
      </c>
      <c r="D550" s="125">
        <f>ROUND(C550*100/B550,1)</f>
        <v>53.5</v>
      </c>
      <c r="F550" s="33"/>
      <c r="H550" s="33"/>
    </row>
    <row r="551" spans="1:8" ht="19.5" customHeight="1">
      <c r="A551" s="113" t="s">
        <v>38</v>
      </c>
      <c r="B551" s="110">
        <v>121</v>
      </c>
      <c r="C551" s="110">
        <v>100</v>
      </c>
      <c r="D551" s="125">
        <f>ROUND(C551*100/B551,1)</f>
        <v>82.6</v>
      </c>
      <c r="F551" s="33"/>
      <c r="H551" s="33"/>
    </row>
    <row r="552" spans="1:8" ht="19.5" customHeight="1">
      <c r="A552" s="113" t="s">
        <v>39</v>
      </c>
      <c r="B552" s="110">
        <v>18</v>
      </c>
      <c r="C552" s="110"/>
      <c r="D552" s="125"/>
      <c r="F552" s="33"/>
      <c r="H552" s="33"/>
    </row>
    <row r="553" spans="1:8" ht="19.5" customHeight="1">
      <c r="A553" s="113" t="s">
        <v>40</v>
      </c>
      <c r="B553" s="110"/>
      <c r="C553" s="110"/>
      <c r="D553" s="125"/>
      <c r="F553" s="33"/>
      <c r="H553" s="33"/>
    </row>
    <row r="554" spans="1:8" ht="19.5" customHeight="1">
      <c r="A554" s="113" t="s">
        <v>375</v>
      </c>
      <c r="B554" s="110"/>
      <c r="C554" s="110"/>
      <c r="D554" s="125"/>
      <c r="F554" s="33"/>
      <c r="H554" s="33"/>
    </row>
    <row r="555" spans="1:8" ht="19.5" customHeight="1">
      <c r="A555" s="113" t="s">
        <v>376</v>
      </c>
      <c r="B555" s="110">
        <v>46</v>
      </c>
      <c r="C555" s="110"/>
      <c r="D555" s="125"/>
      <c r="F555" s="33"/>
      <c r="H555" s="33"/>
    </row>
    <row r="556" spans="1:8" ht="19.5" customHeight="1">
      <c r="A556" s="113" t="s">
        <v>377</v>
      </c>
      <c r="B556" s="110">
        <v>129</v>
      </c>
      <c r="C556" s="110">
        <v>50</v>
      </c>
      <c r="D556" s="125">
        <f>ROUND(C556*100/B556,1)</f>
        <v>38.8</v>
      </c>
      <c r="F556" s="33"/>
      <c r="H556" s="33"/>
    </row>
    <row r="557" spans="1:8" ht="19.5" customHeight="1">
      <c r="A557" s="113" t="s">
        <v>378</v>
      </c>
      <c r="B557" s="110"/>
      <c r="C557" s="110"/>
      <c r="D557" s="125"/>
      <c r="F557" s="33"/>
      <c r="H557" s="33"/>
    </row>
    <row r="558" spans="1:8" ht="19.5" customHeight="1">
      <c r="A558" s="113" t="s">
        <v>79</v>
      </c>
      <c r="B558" s="110"/>
      <c r="C558" s="110"/>
      <c r="D558" s="125"/>
      <c r="F558" s="33"/>
      <c r="H558" s="33"/>
    </row>
    <row r="559" spans="1:8" ht="19.5" customHeight="1">
      <c r="A559" s="113" t="s">
        <v>379</v>
      </c>
      <c r="B559" s="110">
        <v>318</v>
      </c>
      <c r="C559" s="110">
        <v>200</v>
      </c>
      <c r="D559" s="125">
        <f>ROUND(C559*100/B559,1)</f>
        <v>62.9</v>
      </c>
      <c r="F559" s="33"/>
      <c r="H559" s="33"/>
    </row>
    <row r="560" spans="1:8" ht="19.5" customHeight="1">
      <c r="A560" s="113" t="s">
        <v>380</v>
      </c>
      <c r="B560" s="110"/>
      <c r="C560" s="110"/>
      <c r="D560" s="125"/>
      <c r="F560" s="33"/>
      <c r="H560" s="33"/>
    </row>
    <row r="561" spans="1:8" ht="19.5" customHeight="1">
      <c r="A561" s="113" t="s">
        <v>381</v>
      </c>
      <c r="B561" s="110"/>
      <c r="C561" s="110"/>
      <c r="D561" s="125"/>
      <c r="F561" s="33"/>
      <c r="H561" s="33"/>
    </row>
    <row r="562" spans="1:8" ht="19.5" customHeight="1">
      <c r="A562" s="113" t="s">
        <v>382</v>
      </c>
      <c r="B562" s="110">
        <v>22</v>
      </c>
      <c r="C562" s="110"/>
      <c r="D562" s="125"/>
      <c r="F562" s="33"/>
      <c r="H562" s="33"/>
    </row>
    <row r="563" spans="1:8" ht="19.5" customHeight="1">
      <c r="A563" s="113" t="s">
        <v>383</v>
      </c>
      <c r="B563" s="110"/>
      <c r="C563" s="110"/>
      <c r="D563" s="125"/>
      <c r="F563" s="33"/>
      <c r="H563" s="33"/>
    </row>
    <row r="564" spans="1:8" ht="19.5" customHeight="1">
      <c r="A564" s="113" t="s">
        <v>384</v>
      </c>
      <c r="B564" s="110">
        <v>341</v>
      </c>
      <c r="C564" s="110">
        <v>100</v>
      </c>
      <c r="D564" s="125">
        <f>ROUND(C564*100/B564,1)</f>
        <v>29.3</v>
      </c>
      <c r="F564" s="33"/>
      <c r="H564" s="33"/>
    </row>
    <row r="565" spans="1:8" ht="19.5" customHeight="1">
      <c r="A565" s="113" t="s">
        <v>38</v>
      </c>
      <c r="B565" s="110">
        <v>169</v>
      </c>
      <c r="C565" s="110">
        <v>100</v>
      </c>
      <c r="D565" s="125">
        <f>ROUND(C565*100/B565,1)</f>
        <v>59.2</v>
      </c>
      <c r="F565" s="33"/>
      <c r="H565" s="33"/>
    </row>
    <row r="566" spans="1:8" ht="19.5" customHeight="1">
      <c r="A566" s="113" t="s">
        <v>39</v>
      </c>
      <c r="B566" s="110">
        <v>89</v>
      </c>
      <c r="C566" s="110"/>
      <c r="D566" s="125"/>
      <c r="F566" s="33"/>
      <c r="H566" s="33"/>
    </row>
    <row r="567" spans="1:8" ht="19.5" customHeight="1">
      <c r="A567" s="113" t="s">
        <v>40</v>
      </c>
      <c r="B567" s="110"/>
      <c r="C567" s="110"/>
      <c r="D567" s="125"/>
      <c r="F567" s="33"/>
      <c r="H567" s="33"/>
    </row>
    <row r="568" spans="1:8" ht="19.5" customHeight="1">
      <c r="A568" s="113" t="s">
        <v>385</v>
      </c>
      <c r="B568" s="110"/>
      <c r="C568" s="110"/>
      <c r="D568" s="125"/>
      <c r="F568" s="33"/>
      <c r="H568" s="33"/>
    </row>
    <row r="569" spans="1:8" ht="19.5" customHeight="1">
      <c r="A569" s="113" t="s">
        <v>386</v>
      </c>
      <c r="B569" s="110"/>
      <c r="C569" s="110"/>
      <c r="D569" s="125"/>
      <c r="F569" s="33"/>
      <c r="H569" s="33"/>
    </row>
    <row r="570" spans="1:8" ht="19.5" customHeight="1">
      <c r="A570" s="113" t="s">
        <v>387</v>
      </c>
      <c r="B570" s="110"/>
      <c r="C570" s="110"/>
      <c r="D570" s="125"/>
      <c r="F570" s="33"/>
      <c r="H570" s="33"/>
    </row>
    <row r="571" spans="1:8" ht="19.5" customHeight="1">
      <c r="A571" s="113" t="s">
        <v>388</v>
      </c>
      <c r="B571" s="110"/>
      <c r="C571" s="110"/>
      <c r="D571" s="125"/>
      <c r="F571" s="33"/>
      <c r="H571" s="33"/>
    </row>
    <row r="572" spans="1:8" ht="19.5" customHeight="1">
      <c r="A572" s="113" t="s">
        <v>389</v>
      </c>
      <c r="B572" s="110"/>
      <c r="C572" s="110"/>
      <c r="D572" s="125"/>
      <c r="F572" s="33"/>
      <c r="H572" s="33"/>
    </row>
    <row r="573" spans="1:8" ht="19.5" customHeight="1">
      <c r="A573" s="113" t="s">
        <v>390</v>
      </c>
      <c r="B573" s="110"/>
      <c r="C573" s="110"/>
      <c r="D573" s="125"/>
      <c r="F573" s="33"/>
      <c r="H573" s="33"/>
    </row>
    <row r="574" spans="1:8" ht="19.5" customHeight="1">
      <c r="A574" s="113" t="s">
        <v>391</v>
      </c>
      <c r="B574" s="110">
        <v>83</v>
      </c>
      <c r="C574" s="110"/>
      <c r="D574" s="125"/>
      <c r="F574" s="33"/>
      <c r="H574" s="33"/>
    </row>
    <row r="575" spans="1:8" ht="19.5" customHeight="1">
      <c r="A575" s="113" t="s">
        <v>1279</v>
      </c>
      <c r="B575" s="110"/>
      <c r="C575" s="110"/>
      <c r="D575" s="125"/>
      <c r="F575" s="33"/>
      <c r="H575" s="33"/>
    </row>
    <row r="576" spans="1:8" ht="19.5" customHeight="1">
      <c r="A576" s="113" t="s">
        <v>1280</v>
      </c>
      <c r="B576" s="110"/>
      <c r="C576" s="110"/>
      <c r="D576" s="125"/>
      <c r="F576" s="33"/>
      <c r="H576" s="33"/>
    </row>
    <row r="577" spans="1:8" ht="19.5" customHeight="1">
      <c r="A577" s="113" t="s">
        <v>395</v>
      </c>
      <c r="B577" s="110">
        <v>312</v>
      </c>
      <c r="C577" s="110"/>
      <c r="D577" s="125"/>
      <c r="F577" s="33"/>
      <c r="H577" s="33"/>
    </row>
    <row r="578" spans="1:8" ht="19.5" customHeight="1">
      <c r="A578" s="113" t="s">
        <v>396</v>
      </c>
      <c r="B578" s="110"/>
      <c r="C578" s="110"/>
      <c r="D578" s="125"/>
      <c r="F578" s="33"/>
      <c r="H578" s="33"/>
    </row>
    <row r="579" spans="1:8" ht="19.5" customHeight="1">
      <c r="A579" s="113" t="s">
        <v>397</v>
      </c>
      <c r="B579" s="110"/>
      <c r="C579" s="110"/>
      <c r="D579" s="125"/>
      <c r="F579" s="33"/>
      <c r="H579" s="33"/>
    </row>
    <row r="580" spans="1:8" ht="19.5" customHeight="1">
      <c r="A580" s="113" t="s">
        <v>398</v>
      </c>
      <c r="B580" s="110"/>
      <c r="C580" s="110"/>
      <c r="D580" s="125"/>
      <c r="F580" s="33"/>
      <c r="H580" s="33"/>
    </row>
    <row r="581" spans="1:8" ht="19.5" customHeight="1">
      <c r="A581" s="113" t="s">
        <v>399</v>
      </c>
      <c r="B581" s="110"/>
      <c r="C581" s="110"/>
      <c r="D581" s="125"/>
      <c r="F581" s="33"/>
      <c r="H581" s="33"/>
    </row>
    <row r="582" spans="1:8" ht="19.5" customHeight="1">
      <c r="A582" s="113" t="s">
        <v>1281</v>
      </c>
      <c r="B582" s="110"/>
      <c r="C582" s="110"/>
      <c r="D582" s="125"/>
      <c r="F582" s="33"/>
      <c r="H582" s="33"/>
    </row>
    <row r="583" spans="1:8" ht="19.5" customHeight="1">
      <c r="A583" s="113" t="s">
        <v>1282</v>
      </c>
      <c r="B583" s="110"/>
      <c r="C583" s="110"/>
      <c r="D583" s="125"/>
      <c r="F583" s="33"/>
      <c r="H583" s="33"/>
    </row>
    <row r="584" spans="1:8" ht="19.5" customHeight="1">
      <c r="A584" s="113" t="s">
        <v>1283</v>
      </c>
      <c r="B584" s="110"/>
      <c r="C584" s="110"/>
      <c r="D584" s="125"/>
      <c r="F584" s="33"/>
      <c r="H584" s="33"/>
    </row>
    <row r="585" spans="1:8" ht="19.5" customHeight="1">
      <c r="A585" s="113" t="s">
        <v>400</v>
      </c>
      <c r="B585" s="110">
        <v>312</v>
      </c>
      <c r="C585" s="110"/>
      <c r="D585" s="125"/>
      <c r="F585" s="33"/>
      <c r="H585" s="33"/>
    </row>
    <row r="586" spans="1:8" ht="19.5" customHeight="1">
      <c r="A586" s="113" t="s">
        <v>401</v>
      </c>
      <c r="B586" s="110"/>
      <c r="C586" s="110"/>
      <c r="D586" s="125"/>
      <c r="F586" s="33"/>
      <c r="H586" s="33"/>
    </row>
    <row r="587" spans="1:8" ht="19.5" customHeight="1">
      <c r="A587" s="113" t="s">
        <v>402</v>
      </c>
      <c r="B587" s="110"/>
      <c r="C587" s="110"/>
      <c r="D587" s="125"/>
      <c r="F587" s="33"/>
      <c r="H587" s="33"/>
    </row>
    <row r="588" spans="1:8" ht="19.5" customHeight="1">
      <c r="A588" s="113" t="s">
        <v>403</v>
      </c>
      <c r="B588" s="110"/>
      <c r="C588" s="110"/>
      <c r="D588" s="125"/>
      <c r="F588" s="33"/>
      <c r="H588" s="33"/>
    </row>
    <row r="589" spans="1:8" ht="19.5" customHeight="1">
      <c r="A589" s="113" t="s">
        <v>404</v>
      </c>
      <c r="B589" s="110"/>
      <c r="C589" s="110"/>
      <c r="D589" s="125"/>
      <c r="F589" s="33"/>
      <c r="H589" s="33"/>
    </row>
    <row r="590" spans="1:8" ht="19.5" customHeight="1">
      <c r="A590" s="113" t="s">
        <v>405</v>
      </c>
      <c r="B590" s="110">
        <v>2136</v>
      </c>
      <c r="C590" s="110">
        <v>1530</v>
      </c>
      <c r="D590" s="125">
        <f>ROUND(C590*100/B590,1)</f>
        <v>71.6</v>
      </c>
      <c r="F590" s="33"/>
      <c r="H590" s="33"/>
    </row>
    <row r="591" spans="1:8" ht="19.5" customHeight="1">
      <c r="A591" s="113" t="s">
        <v>1169</v>
      </c>
      <c r="B591" s="110">
        <v>41</v>
      </c>
      <c r="C591" s="110"/>
      <c r="D591" s="125"/>
      <c r="F591" s="33"/>
      <c r="H591" s="33"/>
    </row>
    <row r="592" spans="1:8" ht="19.5" customHeight="1">
      <c r="A592" s="113" t="s">
        <v>406</v>
      </c>
      <c r="B592" s="110">
        <v>0</v>
      </c>
      <c r="C592" s="110"/>
      <c r="D592" s="125"/>
      <c r="F592" s="33"/>
      <c r="H592" s="33"/>
    </row>
    <row r="593" spans="1:8" ht="19.5" customHeight="1">
      <c r="A593" s="113" t="s">
        <v>407</v>
      </c>
      <c r="B593" s="110">
        <v>872</v>
      </c>
      <c r="C593" s="110">
        <v>500</v>
      </c>
      <c r="D593" s="125">
        <f>ROUND(C593*100/B593,1)</f>
        <v>57.3</v>
      </c>
      <c r="F593" s="33"/>
      <c r="H593" s="33"/>
    </row>
    <row r="594" spans="1:8" ht="19.5" customHeight="1">
      <c r="A594" s="113" t="s">
        <v>408</v>
      </c>
      <c r="B594" s="110">
        <v>1223</v>
      </c>
      <c r="C594" s="110">
        <v>1030</v>
      </c>
      <c r="D594" s="125">
        <f>ROUND(C594*100/B594,1)</f>
        <v>84.2</v>
      </c>
      <c r="F594" s="33"/>
      <c r="H594" s="33"/>
    </row>
    <row r="595" spans="1:8" ht="19.5" customHeight="1">
      <c r="A595" s="113" t="s">
        <v>409</v>
      </c>
      <c r="B595" s="110"/>
      <c r="C595" s="110"/>
      <c r="D595" s="125"/>
      <c r="F595" s="33"/>
      <c r="H595" s="33"/>
    </row>
    <row r="596" spans="1:8" ht="19.5" customHeight="1">
      <c r="A596" s="113" t="s">
        <v>410</v>
      </c>
      <c r="B596" s="110"/>
      <c r="C596" s="110"/>
      <c r="D596" s="125"/>
      <c r="F596" s="33"/>
      <c r="H596" s="33"/>
    </row>
    <row r="597" spans="1:8" ht="19.5" customHeight="1">
      <c r="A597" s="113" t="s">
        <v>411</v>
      </c>
      <c r="B597" s="110"/>
      <c r="C597" s="110"/>
      <c r="D597" s="125"/>
      <c r="F597" s="33"/>
      <c r="H597" s="33"/>
    </row>
    <row r="598" spans="1:8" ht="19.5" customHeight="1">
      <c r="A598" s="113" t="s">
        <v>1170</v>
      </c>
      <c r="B598" s="110"/>
      <c r="C598" s="110"/>
      <c r="D598" s="125"/>
      <c r="F598" s="33"/>
      <c r="H598" s="33"/>
    </row>
    <row r="599" spans="1:8" ht="19.5" customHeight="1">
      <c r="A599" s="113" t="s">
        <v>412</v>
      </c>
      <c r="B599" s="110"/>
      <c r="C599" s="110"/>
      <c r="D599" s="125"/>
      <c r="F599" s="33"/>
      <c r="H599" s="33"/>
    </row>
    <row r="600" spans="1:8" ht="19.5" customHeight="1">
      <c r="A600" s="113" t="s">
        <v>413</v>
      </c>
      <c r="B600" s="110">
        <v>1803</v>
      </c>
      <c r="C600" s="110">
        <v>602</v>
      </c>
      <c r="D600" s="125">
        <f>ROUND(C600*100/B600,1)</f>
        <v>33.4</v>
      </c>
      <c r="F600" s="33"/>
      <c r="H600" s="33"/>
    </row>
    <row r="601" spans="1:8" ht="19.5" customHeight="1">
      <c r="A601" s="113" t="s">
        <v>414</v>
      </c>
      <c r="B601" s="110">
        <v>595</v>
      </c>
      <c r="C601" s="110">
        <v>500</v>
      </c>
      <c r="D601" s="125">
        <f>ROUND(C601*100/B601,1)</f>
        <v>84</v>
      </c>
      <c r="F601" s="33"/>
      <c r="H601" s="33"/>
    </row>
    <row r="602" spans="1:8" ht="19.5" customHeight="1">
      <c r="A602" s="113" t="s">
        <v>415</v>
      </c>
      <c r="B602" s="110">
        <v>295</v>
      </c>
      <c r="C602" s="110">
        <v>100</v>
      </c>
      <c r="D602" s="125">
        <f>ROUND(C602*100/B602,1)</f>
        <v>33.9</v>
      </c>
      <c r="F602" s="33"/>
      <c r="H602" s="33"/>
    </row>
    <row r="603" spans="1:8" ht="19.5" customHeight="1">
      <c r="A603" s="113" t="s">
        <v>416</v>
      </c>
      <c r="B603" s="110">
        <v>205</v>
      </c>
      <c r="C603" s="110">
        <v>2</v>
      </c>
      <c r="D603" s="125">
        <f>ROUND(C603*100/B603,1)</f>
        <v>1</v>
      </c>
      <c r="F603" s="33"/>
      <c r="H603" s="33"/>
    </row>
    <row r="604" spans="1:8" ht="19.5" customHeight="1">
      <c r="A604" s="113" t="s">
        <v>417</v>
      </c>
      <c r="B604" s="110"/>
      <c r="C604" s="110"/>
      <c r="D604" s="125"/>
      <c r="F604" s="33"/>
      <c r="H604" s="33"/>
    </row>
    <row r="605" spans="1:8" ht="19.5" customHeight="1">
      <c r="A605" s="113" t="s">
        <v>418</v>
      </c>
      <c r="B605" s="110">
        <v>707</v>
      </c>
      <c r="C605" s="110"/>
      <c r="D605" s="125"/>
      <c r="F605" s="33"/>
      <c r="H605" s="33"/>
    </row>
    <row r="606" spans="1:8" ht="19.5" customHeight="1">
      <c r="A606" s="113" t="s">
        <v>419</v>
      </c>
      <c r="B606" s="110"/>
      <c r="C606" s="110"/>
      <c r="D606" s="125"/>
      <c r="F606" s="33"/>
      <c r="H606" s="33"/>
    </row>
    <row r="607" spans="1:8" ht="19.5" customHeight="1">
      <c r="A607" s="113" t="s">
        <v>420</v>
      </c>
      <c r="B607" s="110">
        <v>1</v>
      </c>
      <c r="C607" s="110"/>
      <c r="D607" s="125"/>
      <c r="F607" s="33"/>
      <c r="H607" s="33"/>
    </row>
    <row r="608" spans="1:8" ht="19.5" customHeight="1">
      <c r="A608" s="113" t="s">
        <v>421</v>
      </c>
      <c r="B608" s="110">
        <v>460</v>
      </c>
      <c r="C608" s="110">
        <v>430</v>
      </c>
      <c r="D608" s="125"/>
      <c r="F608" s="33"/>
      <c r="H608" s="33"/>
    </row>
    <row r="609" spans="1:8" ht="19.5" customHeight="1">
      <c r="A609" s="113" t="s">
        <v>422</v>
      </c>
      <c r="B609" s="110">
        <v>195</v>
      </c>
      <c r="C609" s="110">
        <v>200</v>
      </c>
      <c r="D609" s="125">
        <f>ROUND(C609*100/B609,1)</f>
        <v>102.6</v>
      </c>
      <c r="F609" s="33"/>
      <c r="H609" s="33"/>
    </row>
    <row r="610" spans="1:8" ht="19.5" customHeight="1">
      <c r="A610" s="113" t="s">
        <v>423</v>
      </c>
      <c r="B610" s="110">
        <v>213</v>
      </c>
      <c r="C610" s="110">
        <v>200</v>
      </c>
      <c r="D610" s="125"/>
      <c r="F610" s="33"/>
      <c r="H610" s="33"/>
    </row>
    <row r="611" spans="1:8" ht="19.5" customHeight="1">
      <c r="A611" s="113" t="s">
        <v>424</v>
      </c>
      <c r="B611" s="110">
        <v>20</v>
      </c>
      <c r="C611" s="110">
        <v>10</v>
      </c>
      <c r="D611" s="125"/>
      <c r="F611" s="33"/>
      <c r="H611" s="33"/>
    </row>
    <row r="612" spans="1:8" ht="19.5" customHeight="1">
      <c r="A612" s="113" t="s">
        <v>1171</v>
      </c>
      <c r="B612" s="110">
        <v>32</v>
      </c>
      <c r="C612" s="110">
        <v>20</v>
      </c>
      <c r="D612" s="125">
        <f>ROUND(C612*100/B612,1)</f>
        <v>62.5</v>
      </c>
      <c r="F612" s="33"/>
      <c r="H612" s="33"/>
    </row>
    <row r="613" spans="1:8" ht="19.5" customHeight="1">
      <c r="A613" s="113" t="s">
        <v>425</v>
      </c>
      <c r="B613" s="110"/>
      <c r="C613" s="110"/>
      <c r="D613" s="125"/>
      <c r="F613" s="33"/>
      <c r="H613" s="33"/>
    </row>
    <row r="614" spans="1:8" ht="19.5" customHeight="1">
      <c r="A614" s="113" t="s">
        <v>426</v>
      </c>
      <c r="B614" s="110">
        <v>407</v>
      </c>
      <c r="C614" s="110">
        <v>350</v>
      </c>
      <c r="D614" s="125">
        <f>ROUND(C614*100/B614,1)</f>
        <v>86</v>
      </c>
      <c r="F614" s="33"/>
      <c r="H614" s="33"/>
    </row>
    <row r="615" spans="1:8" ht="19.5" customHeight="1">
      <c r="A615" s="113" t="s">
        <v>427</v>
      </c>
      <c r="B615" s="110">
        <v>5</v>
      </c>
      <c r="C615" s="110">
        <v>10</v>
      </c>
      <c r="D615" s="125">
        <f>ROUND(C615*100/B615,1)</f>
        <v>200</v>
      </c>
      <c r="F615" s="33"/>
      <c r="H615" s="33"/>
    </row>
    <row r="616" spans="1:8" ht="19.5" customHeight="1">
      <c r="A616" s="113" t="s">
        <v>428</v>
      </c>
      <c r="B616" s="110">
        <v>50</v>
      </c>
      <c r="C616" s="110">
        <v>40</v>
      </c>
      <c r="D616" s="125"/>
      <c r="F616" s="33"/>
      <c r="H616" s="33"/>
    </row>
    <row r="617" spans="1:8" ht="19.5" customHeight="1">
      <c r="A617" s="113" t="s">
        <v>429</v>
      </c>
      <c r="B617" s="110"/>
      <c r="C617" s="110"/>
      <c r="D617" s="125"/>
      <c r="F617" s="33"/>
      <c r="H617" s="33"/>
    </row>
    <row r="618" spans="1:8" ht="19.5" customHeight="1">
      <c r="A618" s="113" t="s">
        <v>430</v>
      </c>
      <c r="B618" s="110">
        <v>352</v>
      </c>
      <c r="C618" s="110">
        <v>300</v>
      </c>
      <c r="D618" s="125">
        <f>ROUND(C618*100/B618,1)</f>
        <v>85.2</v>
      </c>
      <c r="F618" s="33"/>
      <c r="H618" s="33"/>
    </row>
    <row r="619" spans="1:8" ht="19.5" customHeight="1">
      <c r="A619" s="113" t="s">
        <v>431</v>
      </c>
      <c r="B619" s="110"/>
      <c r="C619" s="110"/>
      <c r="D619" s="125"/>
      <c r="F619" s="33"/>
      <c r="H619" s="33"/>
    </row>
    <row r="620" spans="1:8" ht="19.5" customHeight="1">
      <c r="A620" s="113" t="s">
        <v>432</v>
      </c>
      <c r="B620" s="110"/>
      <c r="C620" s="110"/>
      <c r="D620" s="125"/>
      <c r="F620" s="33"/>
      <c r="H620" s="33"/>
    </row>
    <row r="621" spans="1:8" ht="19.5" customHeight="1">
      <c r="A621" s="113" t="s">
        <v>433</v>
      </c>
      <c r="B621" s="110">
        <v>135</v>
      </c>
      <c r="C621" s="110">
        <v>70</v>
      </c>
      <c r="D621" s="125">
        <f>ROUND(C621*100/B621,1)</f>
        <v>51.9</v>
      </c>
      <c r="F621" s="33"/>
      <c r="H621" s="33"/>
    </row>
    <row r="622" spans="1:8" ht="19.5" customHeight="1">
      <c r="A622" s="113" t="s">
        <v>38</v>
      </c>
      <c r="B622" s="110">
        <v>52</v>
      </c>
      <c r="C622" s="110"/>
      <c r="D622" s="125"/>
      <c r="F622" s="33"/>
      <c r="H622" s="33"/>
    </row>
    <row r="623" spans="1:8" ht="19.5" customHeight="1">
      <c r="A623" s="113" t="s">
        <v>39</v>
      </c>
      <c r="B623" s="110">
        <v>6</v>
      </c>
      <c r="C623" s="110"/>
      <c r="D623" s="125"/>
      <c r="F623" s="33"/>
      <c r="H623" s="33"/>
    </row>
    <row r="624" spans="1:8" ht="19.5" customHeight="1">
      <c r="A624" s="113" t="s">
        <v>40</v>
      </c>
      <c r="B624" s="110"/>
      <c r="C624" s="110"/>
      <c r="D624" s="125"/>
      <c r="F624" s="33"/>
      <c r="H624" s="33"/>
    </row>
    <row r="625" spans="1:8" ht="19.5" customHeight="1">
      <c r="A625" s="113" t="s">
        <v>434</v>
      </c>
      <c r="B625" s="110">
        <v>4</v>
      </c>
      <c r="C625" s="110"/>
      <c r="D625" s="125"/>
      <c r="F625" s="33"/>
      <c r="H625" s="33"/>
    </row>
    <row r="626" spans="1:8" ht="19.5" customHeight="1">
      <c r="A626" s="113" t="s">
        <v>435</v>
      </c>
      <c r="B626" s="110">
        <v>3</v>
      </c>
      <c r="C626" s="110"/>
      <c r="D626" s="125"/>
      <c r="F626" s="33"/>
      <c r="H626" s="33"/>
    </row>
    <row r="627" spans="1:8" ht="19.5" customHeight="1">
      <c r="A627" s="113" t="s">
        <v>436</v>
      </c>
      <c r="B627" s="110"/>
      <c r="C627" s="110"/>
      <c r="D627" s="125"/>
      <c r="F627" s="33"/>
      <c r="H627" s="33"/>
    </row>
    <row r="628" spans="1:8" ht="19.5" customHeight="1">
      <c r="A628" s="113" t="s">
        <v>1284</v>
      </c>
      <c r="B628" s="110"/>
      <c r="C628" s="110"/>
      <c r="D628" s="125"/>
      <c r="F628" s="33"/>
      <c r="H628" s="33"/>
    </row>
    <row r="629" spans="1:8" ht="19.5" customHeight="1">
      <c r="A629" s="113" t="s">
        <v>437</v>
      </c>
      <c r="B629" s="110">
        <v>70</v>
      </c>
      <c r="C629" s="110">
        <v>70</v>
      </c>
      <c r="D629" s="125">
        <f>ROUND(C629*100/B629,1)</f>
        <v>100</v>
      </c>
      <c r="F629" s="33"/>
      <c r="H629" s="33"/>
    </row>
    <row r="630" spans="1:8" ht="19.5" customHeight="1">
      <c r="A630" s="113" t="s">
        <v>438</v>
      </c>
      <c r="B630" s="110">
        <v>167</v>
      </c>
      <c r="C630" s="110">
        <v>100</v>
      </c>
      <c r="D630" s="125">
        <f>ROUND(C630*100/B630,1)</f>
        <v>59.9</v>
      </c>
      <c r="F630" s="33"/>
      <c r="H630" s="33"/>
    </row>
    <row r="631" spans="1:8" ht="19.5" customHeight="1">
      <c r="A631" s="113" t="s">
        <v>439</v>
      </c>
      <c r="B631" s="110">
        <v>167</v>
      </c>
      <c r="C631" s="110">
        <v>100</v>
      </c>
      <c r="D631" s="125">
        <f>ROUND(C631*100/B631,1)</f>
        <v>59.9</v>
      </c>
      <c r="F631" s="33"/>
      <c r="H631" s="33"/>
    </row>
    <row r="632" spans="1:8" ht="19.5" customHeight="1">
      <c r="A632" s="113" t="s">
        <v>440</v>
      </c>
      <c r="B632" s="110"/>
      <c r="C632" s="110"/>
      <c r="D632" s="125"/>
      <c r="F632" s="33"/>
      <c r="H632" s="33"/>
    </row>
    <row r="633" spans="1:8" ht="19.5" customHeight="1">
      <c r="A633" s="113" t="s">
        <v>441</v>
      </c>
      <c r="B633" s="110"/>
      <c r="C633" s="110"/>
      <c r="D633" s="125"/>
      <c r="F633" s="33"/>
      <c r="H633" s="33"/>
    </row>
    <row r="634" spans="1:8" ht="19.5" customHeight="1">
      <c r="A634" s="113" t="s">
        <v>442</v>
      </c>
      <c r="B634" s="110"/>
      <c r="C634" s="110"/>
      <c r="D634" s="125"/>
      <c r="F634" s="33"/>
      <c r="H634" s="33"/>
    </row>
    <row r="635" spans="1:8" ht="19.5" customHeight="1">
      <c r="A635" s="113" t="s">
        <v>443</v>
      </c>
      <c r="B635" s="110"/>
      <c r="C635" s="110"/>
      <c r="D635" s="125"/>
      <c r="F635" s="33"/>
      <c r="H635" s="33"/>
    </row>
    <row r="636" spans="1:8" ht="19.5" customHeight="1">
      <c r="A636" s="113" t="s">
        <v>38</v>
      </c>
      <c r="B636" s="110"/>
      <c r="C636" s="110"/>
      <c r="D636" s="125"/>
      <c r="F636" s="33"/>
      <c r="H636" s="33"/>
    </row>
    <row r="637" spans="1:8" ht="19.5" customHeight="1">
      <c r="A637" s="113" t="s">
        <v>39</v>
      </c>
      <c r="B637" s="110"/>
      <c r="C637" s="110"/>
      <c r="D637" s="125"/>
      <c r="F637" s="33"/>
      <c r="H637" s="33"/>
    </row>
    <row r="638" spans="1:8" ht="19.5" customHeight="1">
      <c r="A638" s="113" t="s">
        <v>40</v>
      </c>
      <c r="B638" s="110"/>
      <c r="C638" s="110"/>
      <c r="D638" s="125"/>
      <c r="F638" s="33"/>
      <c r="H638" s="33"/>
    </row>
    <row r="639" spans="1:8" ht="19.5" customHeight="1">
      <c r="A639" s="113" t="s">
        <v>444</v>
      </c>
      <c r="B639" s="110"/>
      <c r="C639" s="110"/>
      <c r="D639" s="125"/>
      <c r="F639" s="33"/>
      <c r="H639" s="33"/>
    </row>
    <row r="640" spans="1:8" ht="19.5" customHeight="1">
      <c r="A640" s="113" t="s">
        <v>1172</v>
      </c>
      <c r="B640" s="110">
        <v>2161</v>
      </c>
      <c r="C640" s="110">
        <v>1226</v>
      </c>
      <c r="D640" s="125">
        <f aca="true" t="shared" si="1" ref="D640:D646">ROUND(C640*100/B640,1)</f>
        <v>56.7</v>
      </c>
      <c r="F640" s="33"/>
      <c r="H640" s="33"/>
    </row>
    <row r="641" spans="1:8" ht="19.5" customHeight="1">
      <c r="A641" s="113" t="s">
        <v>1173</v>
      </c>
      <c r="B641" s="110">
        <v>1526</v>
      </c>
      <c r="C641" s="110">
        <v>1026</v>
      </c>
      <c r="D641" s="125">
        <f t="shared" si="1"/>
        <v>67.2</v>
      </c>
      <c r="F641" s="33"/>
      <c r="H641" s="33"/>
    </row>
    <row r="642" spans="1:8" ht="19.5" customHeight="1">
      <c r="A642" s="113" t="s">
        <v>445</v>
      </c>
      <c r="B642" s="110">
        <v>635</v>
      </c>
      <c r="C642" s="110">
        <v>200</v>
      </c>
      <c r="D642" s="125">
        <f t="shared" si="1"/>
        <v>31.5</v>
      </c>
      <c r="F642" s="33"/>
      <c r="H642" s="33"/>
    </row>
    <row r="643" spans="1:8" ht="19.5" customHeight="1">
      <c r="A643" s="113" t="s">
        <v>1174</v>
      </c>
      <c r="B643" s="110">
        <v>172</v>
      </c>
      <c r="C643" s="110">
        <v>130</v>
      </c>
      <c r="D643" s="125">
        <f t="shared" si="1"/>
        <v>75.6</v>
      </c>
      <c r="F643" s="33"/>
      <c r="H643" s="33"/>
    </row>
    <row r="644" spans="1:8" ht="19.5" customHeight="1">
      <c r="A644" s="113" t="s">
        <v>1175</v>
      </c>
      <c r="B644" s="110">
        <v>143</v>
      </c>
      <c r="C644" s="110">
        <v>100</v>
      </c>
      <c r="D644" s="125">
        <f t="shared" si="1"/>
        <v>69.9</v>
      </c>
      <c r="F644" s="33"/>
      <c r="H644" s="33"/>
    </row>
    <row r="645" spans="1:8" ht="19.5" customHeight="1">
      <c r="A645" s="113" t="s">
        <v>1176</v>
      </c>
      <c r="B645" s="110">
        <v>29</v>
      </c>
      <c r="C645" s="110">
        <v>30</v>
      </c>
      <c r="D645" s="125">
        <f t="shared" si="1"/>
        <v>103.4</v>
      </c>
      <c r="F645" s="33"/>
      <c r="H645" s="33"/>
    </row>
    <row r="646" spans="1:8" ht="19.5" customHeight="1">
      <c r="A646" s="113" t="s">
        <v>1285</v>
      </c>
      <c r="B646" s="110">
        <v>258</v>
      </c>
      <c r="C646" s="110">
        <v>142</v>
      </c>
      <c r="D646" s="125">
        <f t="shared" si="1"/>
        <v>55</v>
      </c>
      <c r="F646" s="33"/>
      <c r="H646" s="33"/>
    </row>
    <row r="647" spans="1:8" ht="19.5" customHeight="1">
      <c r="A647" s="113" t="s">
        <v>1286</v>
      </c>
      <c r="B647" s="110">
        <v>82</v>
      </c>
      <c r="C647" s="110"/>
      <c r="D647" s="125"/>
      <c r="F647" s="33"/>
      <c r="H647" s="33"/>
    </row>
    <row r="648" spans="1:8" ht="19.5" customHeight="1">
      <c r="A648" s="113" t="s">
        <v>1287</v>
      </c>
      <c r="B648" s="110">
        <v>176</v>
      </c>
      <c r="C648" s="110">
        <v>142</v>
      </c>
      <c r="D648" s="125">
        <f>ROUND(C648*100/B648,1)</f>
        <v>80.7</v>
      </c>
      <c r="F648" s="33"/>
      <c r="H648" s="33"/>
    </row>
    <row r="649" spans="1:8" ht="19.5" customHeight="1">
      <c r="A649" s="113" t="s">
        <v>446</v>
      </c>
      <c r="B649" s="110"/>
      <c r="C649" s="110"/>
      <c r="D649" s="125"/>
      <c r="F649" s="33"/>
      <c r="H649" s="33"/>
    </row>
    <row r="650" spans="1:8" ht="19.5" customHeight="1">
      <c r="A650" s="113" t="s">
        <v>447</v>
      </c>
      <c r="B650" s="110"/>
      <c r="C650" s="110"/>
      <c r="D650" s="125"/>
      <c r="F650" s="33"/>
      <c r="H650" s="33"/>
    </row>
    <row r="651" spans="1:8" ht="19.5" customHeight="1">
      <c r="A651" s="113" t="s">
        <v>448</v>
      </c>
      <c r="B651" s="110"/>
      <c r="C651" s="110"/>
      <c r="D651" s="125"/>
      <c r="F651" s="33"/>
      <c r="H651" s="33"/>
    </row>
    <row r="652" spans="1:8" ht="19.5" customHeight="1">
      <c r="A652" s="113" t="s">
        <v>1177</v>
      </c>
      <c r="B652" s="110"/>
      <c r="C652" s="110"/>
      <c r="D652" s="125"/>
      <c r="F652" s="33"/>
      <c r="H652" s="33"/>
    </row>
    <row r="653" spans="1:8" ht="19.5" customHeight="1">
      <c r="A653" s="113" t="s">
        <v>1178</v>
      </c>
      <c r="B653" s="110"/>
      <c r="C653" s="110"/>
      <c r="D653" s="125"/>
      <c r="F653" s="33"/>
      <c r="H653" s="33"/>
    </row>
    <row r="654" spans="1:8" ht="19.5" customHeight="1">
      <c r="A654" s="113" t="s">
        <v>1179</v>
      </c>
      <c r="B654" s="110"/>
      <c r="C654" s="110"/>
      <c r="D654" s="125"/>
      <c r="F654" s="33"/>
      <c r="H654" s="33"/>
    </row>
    <row r="655" spans="1:8" ht="19.5" customHeight="1">
      <c r="A655" s="113" t="s">
        <v>1288</v>
      </c>
      <c r="B655" s="110">
        <v>8781</v>
      </c>
      <c r="C655" s="110">
        <v>8000</v>
      </c>
      <c r="D655" s="125">
        <f>ROUND(C655*100/B655,1)</f>
        <v>91.1</v>
      </c>
      <c r="F655" s="33"/>
      <c r="H655" s="33"/>
    </row>
    <row r="656" spans="1:8" ht="19.5" customHeight="1">
      <c r="A656" s="113" t="s">
        <v>1289</v>
      </c>
      <c r="B656" s="110">
        <v>7569</v>
      </c>
      <c r="C656" s="110">
        <v>7000</v>
      </c>
      <c r="D656" s="125">
        <f>ROUND(C656*100/B656,1)</f>
        <v>92.5</v>
      </c>
      <c r="F656" s="33"/>
      <c r="H656" s="33"/>
    </row>
    <row r="657" spans="1:8" ht="19.5" customHeight="1">
      <c r="A657" s="113" t="s">
        <v>1168</v>
      </c>
      <c r="B657" s="110">
        <v>1212</v>
      </c>
      <c r="C657" s="110">
        <v>1000</v>
      </c>
      <c r="D657" s="125">
        <f>ROUND(C657*100/B657,1)</f>
        <v>82.5</v>
      </c>
      <c r="F657" s="33"/>
      <c r="H657" s="33"/>
    </row>
    <row r="658" spans="1:8" ht="19.5" customHeight="1">
      <c r="A658" s="113" t="s">
        <v>1290</v>
      </c>
      <c r="B658" s="110"/>
      <c r="C658" s="110"/>
      <c r="D658" s="125"/>
      <c r="F658" s="33"/>
      <c r="H658" s="33"/>
    </row>
    <row r="659" spans="1:8" ht="19.5" customHeight="1">
      <c r="A659" s="113" t="s">
        <v>1291</v>
      </c>
      <c r="B659" s="110">
        <v>4510</v>
      </c>
      <c r="C659" s="110">
        <v>4500</v>
      </c>
      <c r="D659" s="125">
        <f>ROUND(C659*100/B659,1)</f>
        <v>99.8</v>
      </c>
      <c r="F659" s="33"/>
      <c r="H659" s="33"/>
    </row>
    <row r="660" spans="1:8" ht="19.5" customHeight="1">
      <c r="A660" s="113" t="s">
        <v>392</v>
      </c>
      <c r="B660" s="110"/>
      <c r="C660" s="110"/>
      <c r="D660" s="125"/>
      <c r="F660" s="33"/>
      <c r="H660" s="33"/>
    </row>
    <row r="661" spans="1:8" ht="19.5" customHeight="1">
      <c r="A661" s="113" t="s">
        <v>393</v>
      </c>
      <c r="B661" s="110"/>
      <c r="C661" s="110"/>
      <c r="D661" s="125"/>
      <c r="F661" s="33"/>
      <c r="H661" s="33"/>
    </row>
    <row r="662" spans="1:8" ht="19.5" customHeight="1">
      <c r="A662" s="113" t="s">
        <v>394</v>
      </c>
      <c r="B662" s="110"/>
      <c r="C662" s="110"/>
      <c r="D662" s="125"/>
      <c r="F662" s="33"/>
      <c r="H662" s="33"/>
    </row>
    <row r="663" spans="1:8" ht="19.5" customHeight="1">
      <c r="A663" s="113" t="s">
        <v>1292</v>
      </c>
      <c r="B663" s="110">
        <v>4510</v>
      </c>
      <c r="C663" s="110">
        <v>4500</v>
      </c>
      <c r="D663" s="125">
        <f>ROUND(C663*100/B663,1)</f>
        <v>99.8</v>
      </c>
      <c r="F663" s="33"/>
      <c r="H663" s="33"/>
    </row>
    <row r="664" spans="1:8" ht="19.5" customHeight="1">
      <c r="A664" s="113" t="s">
        <v>449</v>
      </c>
      <c r="B664" s="110">
        <v>74</v>
      </c>
      <c r="C664" s="110"/>
      <c r="D664" s="125"/>
      <c r="F664" s="33"/>
      <c r="H664" s="33"/>
    </row>
    <row r="665" spans="1:8" ht="19.5" customHeight="1">
      <c r="A665" s="113" t="s">
        <v>1180</v>
      </c>
      <c r="B665" s="110">
        <v>12933</v>
      </c>
      <c r="C665" s="110">
        <v>10139</v>
      </c>
      <c r="D665" s="125">
        <f>ROUND(C665*100/B665,1)</f>
        <v>78.4</v>
      </c>
      <c r="F665" s="33"/>
      <c r="H665" s="33"/>
    </row>
    <row r="666" spans="1:8" ht="19.5" customHeight="1">
      <c r="A666" s="113" t="s">
        <v>1181</v>
      </c>
      <c r="B666" s="110">
        <v>439</v>
      </c>
      <c r="C666" s="110">
        <v>200</v>
      </c>
      <c r="D666" s="125">
        <f>ROUND(C666*100/B666,1)</f>
        <v>45.6</v>
      </c>
      <c r="F666" s="33"/>
      <c r="H666" s="33"/>
    </row>
    <row r="667" spans="1:8" ht="19.5" customHeight="1">
      <c r="A667" s="113" t="s">
        <v>38</v>
      </c>
      <c r="B667" s="110">
        <v>364</v>
      </c>
      <c r="C667" s="110">
        <v>200</v>
      </c>
      <c r="D667" s="125">
        <f>ROUND(C667*100/B667,1)</f>
        <v>54.9</v>
      </c>
      <c r="F667" s="33"/>
      <c r="H667" s="33"/>
    </row>
    <row r="668" spans="1:8" ht="19.5" customHeight="1">
      <c r="A668" s="113" t="s">
        <v>39</v>
      </c>
      <c r="B668" s="110">
        <v>28</v>
      </c>
      <c r="C668" s="110"/>
      <c r="D668" s="125"/>
      <c r="F668" s="33"/>
      <c r="H668" s="33"/>
    </row>
    <row r="669" spans="1:8" ht="19.5" customHeight="1">
      <c r="A669" s="113" t="s">
        <v>40</v>
      </c>
      <c r="B669" s="110"/>
      <c r="C669" s="110"/>
      <c r="D669" s="125"/>
      <c r="F669" s="33"/>
      <c r="H669" s="33"/>
    </row>
    <row r="670" spans="1:8" ht="19.5" customHeight="1">
      <c r="A670" s="113" t="s">
        <v>1182</v>
      </c>
      <c r="B670" s="110">
        <v>47</v>
      </c>
      <c r="C670" s="110"/>
      <c r="D670" s="125"/>
      <c r="F670" s="33"/>
      <c r="H670" s="33"/>
    </row>
    <row r="671" spans="1:8" ht="19.5" customHeight="1">
      <c r="A671" s="113" t="s">
        <v>450</v>
      </c>
      <c r="B671" s="110">
        <v>1713</v>
      </c>
      <c r="C671" s="110">
        <v>1300</v>
      </c>
      <c r="D671" s="125">
        <f>ROUND(C671*100/B671,1)</f>
        <v>75.9</v>
      </c>
      <c r="F671" s="33"/>
      <c r="H671" s="33"/>
    </row>
    <row r="672" spans="1:8" ht="19.5" customHeight="1">
      <c r="A672" s="113" t="s">
        <v>451</v>
      </c>
      <c r="B672" s="110">
        <v>1436</v>
      </c>
      <c r="C672" s="110">
        <v>1200</v>
      </c>
      <c r="D672" s="125">
        <f>ROUND(C672*100/B672,1)</f>
        <v>83.6</v>
      </c>
      <c r="F672" s="33"/>
      <c r="H672" s="33"/>
    </row>
    <row r="673" spans="1:8" ht="19.5" customHeight="1">
      <c r="A673" s="113" t="s">
        <v>452</v>
      </c>
      <c r="B673" s="110">
        <v>277</v>
      </c>
      <c r="C673" s="110">
        <v>100</v>
      </c>
      <c r="D673" s="125">
        <f>ROUND(C673*100/B673,1)</f>
        <v>36.1</v>
      </c>
      <c r="F673" s="33"/>
      <c r="H673" s="33"/>
    </row>
    <row r="674" spans="1:8" ht="19.5" customHeight="1">
      <c r="A674" s="113" t="s">
        <v>453</v>
      </c>
      <c r="B674" s="110"/>
      <c r="C674" s="110"/>
      <c r="D674" s="125"/>
      <c r="F674" s="33"/>
      <c r="H674" s="33"/>
    </row>
    <row r="675" spans="1:8" ht="19.5" customHeight="1">
      <c r="A675" s="113" t="s">
        <v>454</v>
      </c>
      <c r="B675" s="110"/>
      <c r="C675" s="110"/>
      <c r="D675" s="125"/>
      <c r="F675" s="33"/>
      <c r="H675" s="33"/>
    </row>
    <row r="676" spans="1:8" ht="19.5" customHeight="1">
      <c r="A676" s="113" t="s">
        <v>455</v>
      </c>
      <c r="B676" s="110"/>
      <c r="C676" s="110"/>
      <c r="D676" s="125"/>
      <c r="F676" s="33"/>
      <c r="H676" s="33"/>
    </row>
    <row r="677" spans="1:8" ht="19.5" customHeight="1">
      <c r="A677" s="113" t="s">
        <v>456</v>
      </c>
      <c r="B677" s="110"/>
      <c r="C677" s="110"/>
      <c r="D677" s="125"/>
      <c r="F677" s="33"/>
      <c r="H677" s="33"/>
    </row>
    <row r="678" spans="1:8" ht="19.5" customHeight="1">
      <c r="A678" s="113" t="s">
        <v>457</v>
      </c>
      <c r="B678" s="110"/>
      <c r="C678" s="110"/>
      <c r="D678" s="125"/>
      <c r="F678" s="33"/>
      <c r="H678" s="33"/>
    </row>
    <row r="679" spans="1:8" ht="19.5" customHeight="1">
      <c r="A679" s="113" t="s">
        <v>458</v>
      </c>
      <c r="B679" s="110"/>
      <c r="C679" s="110"/>
      <c r="D679" s="125"/>
      <c r="F679" s="33"/>
      <c r="H679" s="33"/>
    </row>
    <row r="680" spans="1:8" ht="19.5" customHeight="1">
      <c r="A680" s="113" t="s">
        <v>459</v>
      </c>
      <c r="B680" s="110"/>
      <c r="C680" s="110"/>
      <c r="D680" s="125"/>
      <c r="F680" s="33"/>
      <c r="H680" s="33"/>
    </row>
    <row r="681" spans="1:8" ht="19.5" customHeight="1">
      <c r="A681" s="113" t="s">
        <v>460</v>
      </c>
      <c r="B681" s="110"/>
      <c r="C681" s="110"/>
      <c r="D681" s="125"/>
      <c r="F681" s="33"/>
      <c r="H681" s="33"/>
    </row>
    <row r="682" spans="1:8" ht="19.5" customHeight="1">
      <c r="A682" s="113" t="s">
        <v>461</v>
      </c>
      <c r="B682" s="110"/>
      <c r="C682" s="110"/>
      <c r="D682" s="125"/>
      <c r="F682" s="33"/>
      <c r="H682" s="33"/>
    </row>
    <row r="683" spans="1:8" ht="19.5" customHeight="1">
      <c r="A683" s="113" t="s">
        <v>462</v>
      </c>
      <c r="B683" s="110"/>
      <c r="C683" s="110"/>
      <c r="D683" s="125"/>
      <c r="F683" s="33"/>
      <c r="H683" s="33"/>
    </row>
    <row r="684" spans="1:8" ht="19.5" customHeight="1">
      <c r="A684" s="113" t="s">
        <v>463</v>
      </c>
      <c r="B684" s="110">
        <v>1847</v>
      </c>
      <c r="C684" s="110">
        <v>1497</v>
      </c>
      <c r="D684" s="125">
        <f aca="true" t="shared" si="2" ref="D684:D691">ROUND(C684*100/B684,1)</f>
        <v>81.1</v>
      </c>
      <c r="F684" s="33"/>
      <c r="H684" s="33"/>
    </row>
    <row r="685" spans="1:8" ht="19.5" customHeight="1">
      <c r="A685" s="113" t="s">
        <v>464</v>
      </c>
      <c r="B685" s="110">
        <v>511</v>
      </c>
      <c r="C685" s="110">
        <v>350</v>
      </c>
      <c r="D685" s="125">
        <f t="shared" si="2"/>
        <v>68.5</v>
      </c>
      <c r="F685" s="33"/>
      <c r="H685" s="33"/>
    </row>
    <row r="686" spans="1:8" ht="19.5" customHeight="1">
      <c r="A686" s="113" t="s">
        <v>465</v>
      </c>
      <c r="B686" s="110">
        <v>1146</v>
      </c>
      <c r="C686" s="110">
        <v>1000</v>
      </c>
      <c r="D686" s="125">
        <f t="shared" si="2"/>
        <v>87.3</v>
      </c>
      <c r="F686" s="33"/>
      <c r="H686" s="33"/>
    </row>
    <row r="687" spans="1:8" ht="19.5" customHeight="1">
      <c r="A687" s="113" t="s">
        <v>466</v>
      </c>
      <c r="B687" s="110">
        <v>190</v>
      </c>
      <c r="C687" s="110">
        <v>147</v>
      </c>
      <c r="D687" s="125">
        <f t="shared" si="2"/>
        <v>77.4</v>
      </c>
      <c r="F687" s="33"/>
      <c r="H687" s="33"/>
    </row>
    <row r="688" spans="1:8" ht="19.5" customHeight="1">
      <c r="A688" s="113" t="s">
        <v>467</v>
      </c>
      <c r="B688" s="110">
        <v>2123</v>
      </c>
      <c r="C688" s="110">
        <v>1490</v>
      </c>
      <c r="D688" s="125">
        <f t="shared" si="2"/>
        <v>70.2</v>
      </c>
      <c r="F688" s="33"/>
      <c r="H688" s="33"/>
    </row>
    <row r="689" spans="1:8" ht="19.5" customHeight="1">
      <c r="A689" s="113" t="s">
        <v>468</v>
      </c>
      <c r="B689" s="110">
        <v>596</v>
      </c>
      <c r="C689" s="110">
        <v>390</v>
      </c>
      <c r="D689" s="125">
        <f t="shared" si="2"/>
        <v>65.4</v>
      </c>
      <c r="F689" s="33"/>
      <c r="H689" s="33"/>
    </row>
    <row r="690" spans="1:8" ht="19.5" customHeight="1">
      <c r="A690" s="113" t="s">
        <v>469</v>
      </c>
      <c r="B690" s="110">
        <v>133</v>
      </c>
      <c r="C690" s="110">
        <v>100</v>
      </c>
      <c r="D690" s="125">
        <f t="shared" si="2"/>
        <v>75.2</v>
      </c>
      <c r="F690" s="33"/>
      <c r="H690" s="33"/>
    </row>
    <row r="691" spans="1:8" ht="19.5" customHeight="1">
      <c r="A691" s="113" t="s">
        <v>470</v>
      </c>
      <c r="B691" s="110">
        <v>326</v>
      </c>
      <c r="C691" s="110">
        <v>100</v>
      </c>
      <c r="D691" s="125">
        <f t="shared" si="2"/>
        <v>30.7</v>
      </c>
      <c r="F691" s="33"/>
      <c r="H691" s="33"/>
    </row>
    <row r="692" spans="1:8" ht="19.5" customHeight="1">
      <c r="A692" s="113" t="s">
        <v>471</v>
      </c>
      <c r="B692" s="110"/>
      <c r="C692" s="110"/>
      <c r="D692" s="125"/>
      <c r="F692" s="33"/>
      <c r="H692" s="33"/>
    </row>
    <row r="693" spans="1:8" ht="19.5" customHeight="1">
      <c r="A693" s="113" t="s">
        <v>472</v>
      </c>
      <c r="B693" s="110"/>
      <c r="C693" s="110"/>
      <c r="D693" s="125"/>
      <c r="F693" s="33"/>
      <c r="H693" s="33"/>
    </row>
    <row r="694" spans="1:8" ht="19.5" customHeight="1">
      <c r="A694" s="113" t="s">
        <v>473</v>
      </c>
      <c r="B694" s="110"/>
      <c r="C694" s="110"/>
      <c r="D694" s="125"/>
      <c r="F694" s="33"/>
      <c r="H694" s="33"/>
    </row>
    <row r="695" spans="1:8" ht="19.5" customHeight="1">
      <c r="A695" s="113" t="s">
        <v>474</v>
      </c>
      <c r="B695" s="110"/>
      <c r="C695" s="110"/>
      <c r="D695" s="125"/>
      <c r="F695" s="33"/>
      <c r="H695" s="33"/>
    </row>
    <row r="696" spans="1:8" ht="19.5" customHeight="1">
      <c r="A696" s="113" t="s">
        <v>475</v>
      </c>
      <c r="B696" s="110">
        <v>837</v>
      </c>
      <c r="C696" s="110">
        <v>700</v>
      </c>
      <c r="D696" s="125">
        <f>ROUND(C696*100/B696,1)</f>
        <v>83.6</v>
      </c>
      <c r="F696" s="33"/>
      <c r="H696" s="33"/>
    </row>
    <row r="697" spans="1:8" ht="19.5" customHeight="1">
      <c r="A697" s="113" t="s">
        <v>476</v>
      </c>
      <c r="B697" s="110">
        <v>231</v>
      </c>
      <c r="C697" s="110">
        <v>200</v>
      </c>
      <c r="D697" s="125">
        <f>ROUND(C697*100/B697,1)</f>
        <v>86.6</v>
      </c>
      <c r="F697" s="33"/>
      <c r="H697" s="33"/>
    </row>
    <row r="698" spans="1:8" ht="19.5" customHeight="1">
      <c r="A698" s="113" t="s">
        <v>477</v>
      </c>
      <c r="B698" s="110"/>
      <c r="C698" s="110"/>
      <c r="D698" s="125"/>
      <c r="F698" s="33"/>
      <c r="H698" s="33"/>
    </row>
    <row r="699" spans="1:8" ht="19.5" customHeight="1">
      <c r="A699" s="113" t="s">
        <v>478</v>
      </c>
      <c r="B699" s="110"/>
      <c r="C699" s="110"/>
      <c r="D699" s="125"/>
      <c r="F699" s="33"/>
      <c r="H699" s="33"/>
    </row>
    <row r="700" spans="1:8" ht="19.5" customHeight="1">
      <c r="A700" s="113" t="s">
        <v>483</v>
      </c>
      <c r="B700" s="110">
        <v>64</v>
      </c>
      <c r="C700" s="110">
        <v>60</v>
      </c>
      <c r="D700" s="125">
        <f>ROUND(C700*100/B700,1)</f>
        <v>93.8</v>
      </c>
      <c r="F700" s="33"/>
      <c r="H700" s="33"/>
    </row>
    <row r="701" spans="1:8" ht="19.5" customHeight="1">
      <c r="A701" s="113" t="s">
        <v>484</v>
      </c>
      <c r="B701" s="110">
        <v>64</v>
      </c>
      <c r="C701" s="110">
        <v>60</v>
      </c>
      <c r="D701" s="125">
        <f>ROUND(C701*100/B701,1)</f>
        <v>93.8</v>
      </c>
      <c r="F701" s="33"/>
      <c r="H701" s="33"/>
    </row>
    <row r="702" spans="1:8" ht="19.5" customHeight="1">
      <c r="A702" s="113" t="s">
        <v>485</v>
      </c>
      <c r="B702" s="110"/>
      <c r="C702" s="110"/>
      <c r="D702" s="125"/>
      <c r="F702" s="33"/>
      <c r="H702" s="33"/>
    </row>
    <row r="703" spans="1:8" ht="19.5" customHeight="1">
      <c r="A703" s="113" t="s">
        <v>1183</v>
      </c>
      <c r="B703" s="110">
        <v>458</v>
      </c>
      <c r="C703" s="110">
        <v>143</v>
      </c>
      <c r="D703" s="125">
        <f>ROUND(C703*100/B703,1)</f>
        <v>31.2</v>
      </c>
      <c r="F703" s="33"/>
      <c r="H703" s="33"/>
    </row>
    <row r="704" spans="1:8" ht="19.5" customHeight="1">
      <c r="A704" s="113" t="s">
        <v>1184</v>
      </c>
      <c r="B704" s="110">
        <v>316</v>
      </c>
      <c r="C704" s="110">
        <v>100</v>
      </c>
      <c r="D704" s="125">
        <f>ROUND(C704*100/B704,1)</f>
        <v>31.6</v>
      </c>
      <c r="F704" s="33"/>
      <c r="H704" s="33"/>
    </row>
    <row r="705" spans="1:8" ht="19.5" customHeight="1">
      <c r="A705" s="113" t="s">
        <v>1185</v>
      </c>
      <c r="B705" s="110">
        <v>10</v>
      </c>
      <c r="C705" s="110"/>
      <c r="D705" s="125"/>
      <c r="F705" s="33"/>
      <c r="H705" s="33"/>
    </row>
    <row r="706" spans="1:8" ht="19.5" customHeight="1">
      <c r="A706" s="113" t="s">
        <v>1186</v>
      </c>
      <c r="B706" s="110">
        <v>314</v>
      </c>
      <c r="C706" s="110">
        <v>225</v>
      </c>
      <c r="D706" s="125">
        <f>ROUND(C706*100/B706,1)</f>
        <v>71.7</v>
      </c>
      <c r="F706" s="33"/>
      <c r="H706" s="33"/>
    </row>
    <row r="707" spans="1:8" ht="19.5" customHeight="1">
      <c r="A707" s="113" t="s">
        <v>486</v>
      </c>
      <c r="B707" s="110">
        <v>0</v>
      </c>
      <c r="C707" s="110">
        <v>30</v>
      </c>
      <c r="D707" s="125"/>
      <c r="F707" s="33"/>
      <c r="H707" s="33"/>
    </row>
    <row r="708" spans="1:8" ht="19.5" customHeight="1">
      <c r="A708" s="113" t="s">
        <v>38</v>
      </c>
      <c r="B708" s="110"/>
      <c r="C708" s="110"/>
      <c r="D708" s="125"/>
      <c r="F708" s="33"/>
      <c r="H708" s="33"/>
    </row>
    <row r="709" spans="1:8" ht="19.5" customHeight="1">
      <c r="A709" s="113" t="s">
        <v>39</v>
      </c>
      <c r="B709" s="110"/>
      <c r="C709" s="110">
        <v>20</v>
      </c>
      <c r="D709" s="125"/>
      <c r="F709" s="33"/>
      <c r="H709" s="33"/>
    </row>
    <row r="710" spans="1:8" ht="19.5" customHeight="1">
      <c r="A710" s="113" t="s">
        <v>40</v>
      </c>
      <c r="B710" s="110"/>
      <c r="C710" s="110"/>
      <c r="D710" s="125"/>
      <c r="F710" s="33"/>
      <c r="H710" s="33"/>
    </row>
    <row r="711" spans="1:8" ht="19.5" customHeight="1">
      <c r="A711" s="113" t="s">
        <v>487</v>
      </c>
      <c r="B711" s="110"/>
      <c r="C711" s="110"/>
      <c r="D711" s="125"/>
      <c r="F711" s="33"/>
      <c r="H711" s="33"/>
    </row>
    <row r="712" spans="1:8" ht="19.5" customHeight="1">
      <c r="A712" s="113" t="s">
        <v>488</v>
      </c>
      <c r="B712" s="110"/>
      <c r="C712" s="110"/>
      <c r="D712" s="125"/>
      <c r="F712" s="33"/>
      <c r="H712" s="33"/>
    </row>
    <row r="713" spans="1:8" ht="19.5" customHeight="1">
      <c r="A713" s="113" t="s">
        <v>489</v>
      </c>
      <c r="B713" s="110"/>
      <c r="C713" s="110"/>
      <c r="D713" s="125"/>
      <c r="F713" s="33"/>
      <c r="H713" s="33"/>
    </row>
    <row r="714" spans="1:8" ht="19.5" customHeight="1">
      <c r="A714" s="113" t="s">
        <v>490</v>
      </c>
      <c r="B714" s="110"/>
      <c r="C714" s="110"/>
      <c r="D714" s="125"/>
      <c r="F714" s="33"/>
      <c r="H714" s="33"/>
    </row>
    <row r="715" spans="1:8" ht="19.5" customHeight="1">
      <c r="A715" s="113" t="s">
        <v>46</v>
      </c>
      <c r="B715" s="110"/>
      <c r="C715" s="110"/>
      <c r="D715" s="125"/>
      <c r="F715" s="33"/>
      <c r="H715" s="33"/>
    </row>
    <row r="716" spans="1:8" ht="19.5" customHeight="1">
      <c r="A716" s="113" t="s">
        <v>491</v>
      </c>
      <c r="B716" s="110"/>
      <c r="C716" s="110">
        <v>10</v>
      </c>
      <c r="D716" s="125"/>
      <c r="F716" s="33"/>
      <c r="H716" s="33"/>
    </row>
    <row r="717" spans="1:8" ht="19.5" customHeight="1">
      <c r="A717" s="113" t="s">
        <v>1293</v>
      </c>
      <c r="B717" s="110">
        <v>676</v>
      </c>
      <c r="C717" s="110">
        <v>300</v>
      </c>
      <c r="D717" s="125">
        <f>ROUND(C717*100/B717,1)</f>
        <v>44.4</v>
      </c>
      <c r="F717" s="33"/>
      <c r="H717" s="33"/>
    </row>
    <row r="718" spans="1:8" ht="19.5" customHeight="1">
      <c r="A718" s="113" t="s">
        <v>479</v>
      </c>
      <c r="B718" s="110">
        <v>676</v>
      </c>
      <c r="C718" s="110">
        <v>300</v>
      </c>
      <c r="D718" s="125">
        <f>ROUND(C718*100/B718,1)</f>
        <v>44.4</v>
      </c>
      <c r="F718" s="33"/>
      <c r="H718" s="33"/>
    </row>
    <row r="719" spans="1:8" ht="19.5" customHeight="1">
      <c r="A719" s="113" t="s">
        <v>480</v>
      </c>
      <c r="B719" s="110"/>
      <c r="C719" s="110"/>
      <c r="D719" s="125"/>
      <c r="F719" s="33"/>
      <c r="H719" s="33"/>
    </row>
    <row r="720" spans="1:8" ht="19.5" customHeight="1">
      <c r="A720" s="113" t="s">
        <v>481</v>
      </c>
      <c r="B720" s="110"/>
      <c r="C720" s="110"/>
      <c r="D720" s="125"/>
      <c r="F720" s="33"/>
      <c r="H720" s="33"/>
    </row>
    <row r="721" spans="1:8" ht="19.5" customHeight="1">
      <c r="A721" s="113" t="s">
        <v>1294</v>
      </c>
      <c r="B721" s="110"/>
      <c r="C721" s="110"/>
      <c r="D721" s="125"/>
      <c r="F721" s="33"/>
      <c r="H721" s="33"/>
    </row>
    <row r="722" spans="1:8" ht="19.5" customHeight="1">
      <c r="A722" s="113" t="s">
        <v>1295</v>
      </c>
      <c r="B722" s="110">
        <v>4994</v>
      </c>
      <c r="C722" s="110">
        <v>4600</v>
      </c>
      <c r="D722" s="125">
        <f>ROUND(C722*100/B722,1)</f>
        <v>92.1</v>
      </c>
      <c r="F722" s="33"/>
      <c r="H722" s="33"/>
    </row>
    <row r="723" spans="1:8" ht="19.5" customHeight="1">
      <c r="A723" s="113" t="s">
        <v>1296</v>
      </c>
      <c r="B723" s="110"/>
      <c r="C723" s="110"/>
      <c r="D723" s="125"/>
      <c r="F723" s="33"/>
      <c r="H723" s="33"/>
    </row>
    <row r="724" spans="1:8" ht="19.5" customHeight="1">
      <c r="A724" s="113" t="s">
        <v>1297</v>
      </c>
      <c r="B724" s="110"/>
      <c r="C724" s="110"/>
      <c r="D724" s="125"/>
      <c r="F724" s="33"/>
      <c r="H724" s="33"/>
    </row>
    <row r="725" spans="1:8" ht="19.5" customHeight="1">
      <c r="A725" s="113" t="s">
        <v>1298</v>
      </c>
      <c r="B725" s="110">
        <v>4221</v>
      </c>
      <c r="C725" s="110">
        <v>4000</v>
      </c>
      <c r="D725" s="125">
        <f>ROUND(C725*100/B725,1)</f>
        <v>94.8</v>
      </c>
      <c r="F725" s="33"/>
      <c r="H725" s="33"/>
    </row>
    <row r="726" spans="1:8" ht="19.5" customHeight="1">
      <c r="A726" s="113" t="s">
        <v>1299</v>
      </c>
      <c r="B726" s="110">
        <v>773</v>
      </c>
      <c r="C726" s="110">
        <v>600</v>
      </c>
      <c r="D726" s="125">
        <f>ROUND(C726*100/B726,1)</f>
        <v>77.6</v>
      </c>
      <c r="F726" s="33"/>
      <c r="H726" s="33"/>
    </row>
    <row r="727" spans="1:8" ht="19.5" customHeight="1">
      <c r="A727" s="113" t="s">
        <v>1300</v>
      </c>
      <c r="B727" s="110"/>
      <c r="C727" s="110"/>
      <c r="D727" s="125"/>
      <c r="F727" s="33"/>
      <c r="H727" s="33"/>
    </row>
    <row r="728" spans="1:8" ht="19.5" customHeight="1">
      <c r="A728" s="113" t="s">
        <v>1301</v>
      </c>
      <c r="B728" s="110">
        <v>588</v>
      </c>
      <c r="C728" s="110">
        <v>500</v>
      </c>
      <c r="D728" s="125">
        <f>ROUND(C728*100/B728,1)</f>
        <v>85</v>
      </c>
      <c r="F728" s="33"/>
      <c r="H728" s="33"/>
    </row>
    <row r="729" spans="1:8" ht="19.5" customHeight="1">
      <c r="A729" s="113" t="s">
        <v>1302</v>
      </c>
      <c r="B729" s="110">
        <v>584</v>
      </c>
      <c r="C729" s="110">
        <v>500</v>
      </c>
      <c r="D729" s="125">
        <f>ROUND(C729*100/B729,1)</f>
        <v>85.6</v>
      </c>
      <c r="F729" s="33"/>
      <c r="H729" s="33"/>
    </row>
    <row r="730" spans="1:8" ht="19.5" customHeight="1">
      <c r="A730" s="113" t="s">
        <v>1303</v>
      </c>
      <c r="B730" s="110">
        <v>4</v>
      </c>
      <c r="C730" s="110"/>
      <c r="D730" s="125"/>
      <c r="F730" s="33"/>
      <c r="H730" s="33"/>
    </row>
    <row r="731" spans="1:8" ht="19.5" customHeight="1">
      <c r="A731" s="113" t="s">
        <v>1304</v>
      </c>
      <c r="B731" s="110"/>
      <c r="C731" s="110"/>
      <c r="D731" s="125"/>
      <c r="F731" s="33"/>
      <c r="H731" s="33"/>
    </row>
    <row r="732" spans="1:8" ht="19.5" customHeight="1">
      <c r="A732" s="113" t="s">
        <v>1305</v>
      </c>
      <c r="B732" s="110">
        <v>31</v>
      </c>
      <c r="C732" s="110">
        <v>19</v>
      </c>
      <c r="D732" s="125">
        <f>ROUND(C732*100/B732,1)</f>
        <v>61.3</v>
      </c>
      <c r="F732" s="33"/>
      <c r="H732" s="33"/>
    </row>
    <row r="733" spans="1:8" ht="19.5" customHeight="1">
      <c r="A733" s="113" t="s">
        <v>482</v>
      </c>
      <c r="B733" s="110">
        <v>31</v>
      </c>
      <c r="C733" s="110">
        <v>19</v>
      </c>
      <c r="D733" s="125">
        <f>ROUND(C733*100/B733,1)</f>
        <v>61.3</v>
      </c>
      <c r="F733" s="33"/>
      <c r="H733" s="33"/>
    </row>
    <row r="734" spans="1:8" ht="19.5" customHeight="1">
      <c r="A734" s="113" t="s">
        <v>1306</v>
      </c>
      <c r="B734" s="110"/>
      <c r="C734" s="110"/>
      <c r="D734" s="125"/>
      <c r="F734" s="33"/>
      <c r="H734" s="33"/>
    </row>
    <row r="735" spans="1:8" ht="19.5" customHeight="1">
      <c r="A735" s="113" t="s">
        <v>1187</v>
      </c>
      <c r="B735" s="110"/>
      <c r="C735" s="110"/>
      <c r="D735" s="125"/>
      <c r="F735" s="33"/>
      <c r="H735" s="33"/>
    </row>
    <row r="736" spans="1:8" ht="19.5" customHeight="1">
      <c r="A736" s="113" t="s">
        <v>1188</v>
      </c>
      <c r="B736" s="110">
        <v>2391</v>
      </c>
      <c r="C736" s="110">
        <v>1320</v>
      </c>
      <c r="D736" s="125">
        <f>ROUND(C736*100/B736,1)</f>
        <v>55.2</v>
      </c>
      <c r="F736" s="33"/>
      <c r="H736" s="33"/>
    </row>
    <row r="737" spans="1:8" ht="19.5" customHeight="1">
      <c r="A737" s="113" t="s">
        <v>492</v>
      </c>
      <c r="B737" s="110">
        <v>266</v>
      </c>
      <c r="C737" s="110">
        <v>200</v>
      </c>
      <c r="D737" s="125">
        <f>ROUND(C737*100/B737,1)</f>
        <v>75.2</v>
      </c>
      <c r="F737" s="33"/>
      <c r="H737" s="33"/>
    </row>
    <row r="738" spans="1:8" ht="19.5" customHeight="1">
      <c r="A738" s="113" t="s">
        <v>38</v>
      </c>
      <c r="B738" s="110">
        <v>253</v>
      </c>
      <c r="C738" s="110">
        <v>200</v>
      </c>
      <c r="D738" s="125">
        <f>ROUND(C738*100/B738,1)</f>
        <v>79.1</v>
      </c>
      <c r="F738" s="33"/>
      <c r="H738" s="33"/>
    </row>
    <row r="739" spans="1:8" ht="19.5" customHeight="1">
      <c r="A739" s="113" t="s">
        <v>39</v>
      </c>
      <c r="B739" s="110">
        <v>13</v>
      </c>
      <c r="C739" s="110"/>
      <c r="D739" s="125"/>
      <c r="F739" s="33"/>
      <c r="H739" s="33"/>
    </row>
    <row r="740" spans="1:8" ht="19.5" customHeight="1">
      <c r="A740" s="113" t="s">
        <v>40</v>
      </c>
      <c r="B740" s="110"/>
      <c r="C740" s="110"/>
      <c r="D740" s="125"/>
      <c r="F740" s="33"/>
      <c r="H740" s="33"/>
    </row>
    <row r="741" spans="1:8" ht="19.5" customHeight="1">
      <c r="A741" s="113" t="s">
        <v>493</v>
      </c>
      <c r="B741" s="110"/>
      <c r="C741" s="110"/>
      <c r="D741" s="125"/>
      <c r="F741" s="33"/>
      <c r="H741" s="33"/>
    </row>
    <row r="742" spans="1:8" ht="19.5" customHeight="1">
      <c r="A742" s="113" t="s">
        <v>494</v>
      </c>
      <c r="B742" s="110"/>
      <c r="C742" s="110"/>
      <c r="D742" s="125"/>
      <c r="F742" s="33"/>
      <c r="H742" s="33"/>
    </row>
    <row r="743" spans="1:8" ht="19.5" customHeight="1">
      <c r="A743" s="113" t="s">
        <v>495</v>
      </c>
      <c r="B743" s="110"/>
      <c r="C743" s="110"/>
      <c r="D743" s="125"/>
      <c r="F743" s="33"/>
      <c r="H743" s="33"/>
    </row>
    <row r="744" spans="1:8" ht="19.5" customHeight="1">
      <c r="A744" s="113" t="s">
        <v>496</v>
      </c>
      <c r="B744" s="110"/>
      <c r="C744" s="110"/>
      <c r="D744" s="125"/>
      <c r="F744" s="33"/>
      <c r="H744" s="33"/>
    </row>
    <row r="745" spans="1:8" ht="19.5" customHeight="1">
      <c r="A745" s="113" t="s">
        <v>497</v>
      </c>
      <c r="B745" s="110"/>
      <c r="C745" s="110"/>
      <c r="D745" s="125"/>
      <c r="F745" s="33"/>
      <c r="H745" s="33"/>
    </row>
    <row r="746" spans="1:8" ht="19.5" customHeight="1">
      <c r="A746" s="113" t="s">
        <v>498</v>
      </c>
      <c r="B746" s="110">
        <v>100</v>
      </c>
      <c r="C746" s="110">
        <v>20</v>
      </c>
      <c r="D746" s="125">
        <f>ROUND(C746*100/B746,1)</f>
        <v>20</v>
      </c>
      <c r="F746" s="33"/>
      <c r="H746" s="33"/>
    </row>
    <row r="747" spans="1:8" ht="19.5" customHeight="1">
      <c r="A747" s="113" t="s">
        <v>499</v>
      </c>
      <c r="B747" s="110"/>
      <c r="C747" s="110"/>
      <c r="D747" s="125"/>
      <c r="F747" s="33"/>
      <c r="H747" s="33"/>
    </row>
    <row r="748" spans="1:8" ht="19.5" customHeight="1">
      <c r="A748" s="113" t="s">
        <v>500</v>
      </c>
      <c r="B748" s="110"/>
      <c r="C748" s="110"/>
      <c r="D748" s="125"/>
      <c r="F748" s="33"/>
      <c r="H748" s="33"/>
    </row>
    <row r="749" spans="1:8" ht="19.5" customHeight="1">
      <c r="A749" s="113" t="s">
        <v>501</v>
      </c>
      <c r="B749" s="110">
        <v>100</v>
      </c>
      <c r="C749" s="110">
        <v>20</v>
      </c>
      <c r="D749" s="125">
        <f>ROUND(C749*100/B749,1)</f>
        <v>20</v>
      </c>
      <c r="F749" s="33"/>
      <c r="H749" s="33"/>
    </row>
    <row r="750" spans="1:8" ht="19.5" customHeight="1">
      <c r="A750" s="113" t="s">
        <v>502</v>
      </c>
      <c r="B750" s="110">
        <v>156</v>
      </c>
      <c r="C750" s="110">
        <v>100</v>
      </c>
      <c r="D750" s="125">
        <f>ROUND(C750*100/B750,1)</f>
        <v>64.1</v>
      </c>
      <c r="F750" s="33"/>
      <c r="H750" s="33"/>
    </row>
    <row r="751" spans="1:8" ht="19.5" customHeight="1">
      <c r="A751" s="113" t="s">
        <v>503</v>
      </c>
      <c r="B751" s="110"/>
      <c r="C751" s="110"/>
      <c r="D751" s="125"/>
      <c r="F751" s="33"/>
      <c r="H751" s="33"/>
    </row>
    <row r="752" spans="1:8" ht="19.5" customHeight="1">
      <c r="A752" s="113" t="s">
        <v>504</v>
      </c>
      <c r="B752" s="110">
        <v>156</v>
      </c>
      <c r="C752" s="110">
        <v>100</v>
      </c>
      <c r="D752" s="125">
        <f>ROUND(C752*100/B752,1)</f>
        <v>64.1</v>
      </c>
      <c r="F752" s="33"/>
      <c r="H752" s="33"/>
    </row>
    <row r="753" spans="1:8" ht="19.5" customHeight="1">
      <c r="A753" s="113" t="s">
        <v>505</v>
      </c>
      <c r="B753" s="110"/>
      <c r="C753" s="110"/>
      <c r="D753" s="125"/>
      <c r="F753" s="33"/>
      <c r="H753" s="33"/>
    </row>
    <row r="754" spans="1:8" ht="19.5" customHeight="1">
      <c r="A754" s="113" t="s">
        <v>506</v>
      </c>
      <c r="B754" s="110"/>
      <c r="C754" s="110"/>
      <c r="D754" s="125"/>
      <c r="F754" s="33"/>
      <c r="H754" s="33"/>
    </row>
    <row r="755" spans="1:8" ht="19.5" customHeight="1">
      <c r="A755" s="113" t="s">
        <v>507</v>
      </c>
      <c r="B755" s="110"/>
      <c r="C755" s="110"/>
      <c r="D755" s="125"/>
      <c r="F755" s="33"/>
      <c r="H755" s="33"/>
    </row>
    <row r="756" spans="1:8" ht="19.5" customHeight="1">
      <c r="A756" s="113" t="s">
        <v>508</v>
      </c>
      <c r="B756" s="110"/>
      <c r="C756" s="110"/>
      <c r="D756" s="125"/>
      <c r="F756" s="33"/>
      <c r="H756" s="33"/>
    </row>
    <row r="757" spans="1:8" ht="19.5" customHeight="1">
      <c r="A757" s="113" t="s">
        <v>509</v>
      </c>
      <c r="B757" s="110"/>
      <c r="C757" s="110"/>
      <c r="D757" s="125"/>
      <c r="F757" s="33"/>
      <c r="H757" s="33"/>
    </row>
    <row r="758" spans="1:8" ht="19.5" customHeight="1">
      <c r="A758" s="113" t="s">
        <v>510</v>
      </c>
      <c r="B758" s="110"/>
      <c r="C758" s="110"/>
      <c r="D758" s="125"/>
      <c r="F758" s="33"/>
      <c r="H758" s="33"/>
    </row>
    <row r="759" spans="1:8" ht="19.5" customHeight="1">
      <c r="A759" s="113" t="s">
        <v>511</v>
      </c>
      <c r="B759" s="110"/>
      <c r="C759" s="110"/>
      <c r="D759" s="125"/>
      <c r="F759" s="33"/>
      <c r="H759" s="33"/>
    </row>
    <row r="760" spans="1:8" ht="19.5" customHeight="1">
      <c r="A760" s="113" t="s">
        <v>512</v>
      </c>
      <c r="B760" s="110"/>
      <c r="C760" s="110"/>
      <c r="D760" s="125"/>
      <c r="F760" s="33"/>
      <c r="H760" s="33"/>
    </row>
    <row r="761" spans="1:8" ht="19.5" customHeight="1">
      <c r="A761" s="113" t="s">
        <v>513</v>
      </c>
      <c r="B761" s="110"/>
      <c r="C761" s="110"/>
      <c r="D761" s="125"/>
      <c r="F761" s="33"/>
      <c r="H761" s="33"/>
    </row>
    <row r="762" spans="1:8" ht="19.5" customHeight="1">
      <c r="A762" s="113" t="s">
        <v>514</v>
      </c>
      <c r="B762" s="110"/>
      <c r="C762" s="110"/>
      <c r="D762" s="125"/>
      <c r="F762" s="33"/>
      <c r="H762" s="33"/>
    </row>
    <row r="763" spans="1:8" ht="19.5" customHeight="1">
      <c r="A763" s="113" t="s">
        <v>515</v>
      </c>
      <c r="B763" s="110"/>
      <c r="C763" s="110"/>
      <c r="D763" s="125"/>
      <c r="F763" s="33"/>
      <c r="H763" s="33"/>
    </row>
    <row r="764" spans="1:8" ht="19.5" customHeight="1">
      <c r="A764" s="113" t="s">
        <v>516</v>
      </c>
      <c r="B764" s="110">
        <v>1348</v>
      </c>
      <c r="C764" s="110">
        <v>1000</v>
      </c>
      <c r="D764" s="125">
        <f>ROUND(C764*100/B764,1)</f>
        <v>74.2</v>
      </c>
      <c r="F764" s="33"/>
      <c r="H764" s="33"/>
    </row>
    <row r="765" spans="1:8" ht="19.5" customHeight="1">
      <c r="A765" s="113" t="s">
        <v>517</v>
      </c>
      <c r="B765" s="110"/>
      <c r="C765" s="110"/>
      <c r="D765" s="125"/>
      <c r="F765" s="33"/>
      <c r="H765" s="33"/>
    </row>
    <row r="766" spans="1:8" ht="19.5" customHeight="1">
      <c r="A766" s="113" t="s">
        <v>518</v>
      </c>
      <c r="B766" s="110"/>
      <c r="C766" s="110"/>
      <c r="D766" s="125"/>
      <c r="F766" s="33"/>
      <c r="H766" s="33"/>
    </row>
    <row r="767" spans="1:8" ht="19.5" customHeight="1">
      <c r="A767" s="113" t="s">
        <v>519</v>
      </c>
      <c r="B767" s="110"/>
      <c r="C767" s="110"/>
      <c r="D767" s="125"/>
      <c r="F767" s="33"/>
      <c r="H767" s="33"/>
    </row>
    <row r="768" spans="1:8" ht="19.5" customHeight="1">
      <c r="A768" s="113" t="s">
        <v>520</v>
      </c>
      <c r="B768" s="110"/>
      <c r="C768" s="110"/>
      <c r="D768" s="125"/>
      <c r="F768" s="33"/>
      <c r="H768" s="33"/>
    </row>
    <row r="769" spans="1:8" ht="19.5" customHeight="1">
      <c r="A769" s="113" t="s">
        <v>521</v>
      </c>
      <c r="B769" s="110">
        <v>1348</v>
      </c>
      <c r="C769" s="110">
        <v>1000</v>
      </c>
      <c r="D769" s="125">
        <f>ROUND(C769*100/B769,1)</f>
        <v>74.2</v>
      </c>
      <c r="F769" s="33"/>
      <c r="H769" s="33"/>
    </row>
    <row r="770" spans="1:8" ht="19.5" customHeight="1">
      <c r="A770" s="113" t="s">
        <v>522</v>
      </c>
      <c r="B770" s="110">
        <v>324</v>
      </c>
      <c r="C770" s="110"/>
      <c r="D770" s="125"/>
      <c r="F770" s="33"/>
      <c r="H770" s="33"/>
    </row>
    <row r="771" spans="1:8" ht="19.5" customHeight="1">
      <c r="A771" s="113" t="s">
        <v>523</v>
      </c>
      <c r="B771" s="110"/>
      <c r="C771" s="110"/>
      <c r="D771" s="125"/>
      <c r="F771" s="33"/>
      <c r="H771" s="33"/>
    </row>
    <row r="772" spans="1:8" ht="19.5" customHeight="1">
      <c r="A772" s="113" t="s">
        <v>524</v>
      </c>
      <c r="B772" s="110"/>
      <c r="C772" s="110"/>
      <c r="D772" s="125"/>
      <c r="F772" s="33"/>
      <c r="H772" s="33"/>
    </row>
    <row r="773" spans="1:8" ht="19.5" customHeight="1">
      <c r="A773" s="113" t="s">
        <v>525</v>
      </c>
      <c r="B773" s="110"/>
      <c r="C773" s="110"/>
      <c r="D773" s="125"/>
      <c r="F773" s="33"/>
      <c r="H773" s="33"/>
    </row>
    <row r="774" spans="1:8" ht="19.5" customHeight="1">
      <c r="A774" s="113" t="s">
        <v>526</v>
      </c>
      <c r="B774" s="110"/>
      <c r="C774" s="110"/>
      <c r="D774" s="125"/>
      <c r="F774" s="33"/>
      <c r="H774" s="33"/>
    </row>
    <row r="775" spans="1:8" ht="19.5" customHeight="1">
      <c r="A775" s="113" t="s">
        <v>527</v>
      </c>
      <c r="B775" s="110">
        <v>324</v>
      </c>
      <c r="C775" s="110"/>
      <c r="D775" s="125"/>
      <c r="F775" s="33"/>
      <c r="H775" s="33"/>
    </row>
    <row r="776" spans="1:8" ht="19.5" customHeight="1">
      <c r="A776" s="113" t="s">
        <v>528</v>
      </c>
      <c r="B776" s="110"/>
      <c r="C776" s="110"/>
      <c r="D776" s="125"/>
      <c r="F776" s="33"/>
      <c r="H776" s="33"/>
    </row>
    <row r="777" spans="1:8" ht="19.5" customHeight="1">
      <c r="A777" s="113" t="s">
        <v>529</v>
      </c>
      <c r="B777" s="110"/>
      <c r="C777" s="110"/>
      <c r="D777" s="125"/>
      <c r="F777" s="33"/>
      <c r="H777" s="33"/>
    </row>
    <row r="778" spans="1:8" ht="19.5" customHeight="1">
      <c r="A778" s="113" t="s">
        <v>530</v>
      </c>
      <c r="B778" s="110"/>
      <c r="C778" s="110"/>
      <c r="D778" s="125"/>
      <c r="F778" s="33"/>
      <c r="H778" s="33"/>
    </row>
    <row r="779" spans="1:8" ht="19.5" customHeight="1">
      <c r="A779" s="113" t="s">
        <v>531</v>
      </c>
      <c r="B779" s="110"/>
      <c r="C779" s="110"/>
      <c r="D779" s="125"/>
      <c r="F779" s="33"/>
      <c r="H779" s="33"/>
    </row>
    <row r="780" spans="1:8" ht="19.5" customHeight="1">
      <c r="A780" s="113" t="s">
        <v>532</v>
      </c>
      <c r="B780" s="110"/>
      <c r="C780" s="110"/>
      <c r="D780" s="125"/>
      <c r="F780" s="33"/>
      <c r="H780" s="33"/>
    </row>
    <row r="781" spans="1:8" ht="19.5" customHeight="1">
      <c r="A781" s="113" t="s">
        <v>533</v>
      </c>
      <c r="B781" s="110"/>
      <c r="C781" s="110"/>
      <c r="D781" s="125"/>
      <c r="F781" s="33"/>
      <c r="H781" s="33"/>
    </row>
    <row r="782" spans="1:8" ht="19.5" customHeight="1">
      <c r="A782" s="113" t="s">
        <v>534</v>
      </c>
      <c r="B782" s="110"/>
      <c r="C782" s="110"/>
      <c r="D782" s="125"/>
      <c r="F782" s="33"/>
      <c r="H782" s="33"/>
    </row>
    <row r="783" spans="1:8" ht="19.5" customHeight="1">
      <c r="A783" s="113" t="s">
        <v>535</v>
      </c>
      <c r="B783" s="110">
        <v>159</v>
      </c>
      <c r="C783" s="110"/>
      <c r="D783" s="125"/>
      <c r="F783" s="33"/>
      <c r="H783" s="33"/>
    </row>
    <row r="784" spans="1:8" ht="19.5" customHeight="1">
      <c r="A784" s="113" t="s">
        <v>536</v>
      </c>
      <c r="B784" s="110">
        <v>38</v>
      </c>
      <c r="C784" s="110"/>
      <c r="D784" s="125"/>
      <c r="F784" s="33"/>
      <c r="H784" s="33"/>
    </row>
    <row r="785" spans="1:8" ht="19.5" customHeight="1">
      <c r="A785" s="113" t="s">
        <v>537</v>
      </c>
      <c r="B785" s="110"/>
      <c r="C785" s="110"/>
      <c r="D785" s="125"/>
      <c r="F785" s="33"/>
      <c r="H785" s="33"/>
    </row>
    <row r="786" spans="1:8" ht="19.5" customHeight="1">
      <c r="A786" s="113" t="s">
        <v>538</v>
      </c>
      <c r="B786" s="110"/>
      <c r="C786" s="110"/>
      <c r="D786" s="125"/>
      <c r="F786" s="33"/>
      <c r="H786" s="33"/>
    </row>
    <row r="787" spans="1:8" ht="19.5" customHeight="1">
      <c r="A787" s="113" t="s">
        <v>539</v>
      </c>
      <c r="B787" s="110"/>
      <c r="C787" s="110"/>
      <c r="D787" s="125"/>
      <c r="F787" s="33"/>
      <c r="H787" s="33"/>
    </row>
    <row r="788" spans="1:8" ht="19.5" customHeight="1">
      <c r="A788" s="113" t="s">
        <v>540</v>
      </c>
      <c r="B788" s="110">
        <v>38</v>
      </c>
      <c r="C788" s="110"/>
      <c r="D788" s="125"/>
      <c r="F788" s="33"/>
      <c r="H788" s="33"/>
    </row>
    <row r="789" spans="1:8" ht="19.5" customHeight="1">
      <c r="A789" s="113" t="s">
        <v>541</v>
      </c>
      <c r="B789" s="110"/>
      <c r="C789" s="110"/>
      <c r="D789" s="125"/>
      <c r="F789" s="33"/>
      <c r="H789" s="33"/>
    </row>
    <row r="790" spans="1:8" ht="19.5" customHeight="1">
      <c r="A790" s="113" t="s">
        <v>542</v>
      </c>
      <c r="B790" s="110"/>
      <c r="C790" s="110"/>
      <c r="D790" s="125"/>
      <c r="F790" s="33"/>
      <c r="H790" s="33"/>
    </row>
    <row r="791" spans="1:8" ht="19.5" customHeight="1">
      <c r="A791" s="113" t="s">
        <v>1189</v>
      </c>
      <c r="B791" s="110"/>
      <c r="C791" s="110"/>
      <c r="D791" s="125"/>
      <c r="F791" s="33"/>
      <c r="H791" s="33"/>
    </row>
    <row r="792" spans="1:8" ht="19.5" customHeight="1">
      <c r="A792" s="113" t="s">
        <v>543</v>
      </c>
      <c r="B792" s="110"/>
      <c r="C792" s="110"/>
      <c r="D792" s="125"/>
      <c r="F792" s="33"/>
      <c r="H792" s="33"/>
    </row>
    <row r="793" spans="1:8" ht="19.5" customHeight="1">
      <c r="A793" s="113" t="s">
        <v>38</v>
      </c>
      <c r="B793" s="110"/>
      <c r="C793" s="110"/>
      <c r="D793" s="125"/>
      <c r="F793" s="33"/>
      <c r="H793" s="33"/>
    </row>
    <row r="794" spans="1:8" ht="19.5" customHeight="1">
      <c r="A794" s="113" t="s">
        <v>39</v>
      </c>
      <c r="B794" s="110"/>
      <c r="C794" s="110"/>
      <c r="D794" s="125"/>
      <c r="F794" s="33"/>
      <c r="H794" s="33"/>
    </row>
    <row r="795" spans="1:8" ht="19.5" customHeight="1">
      <c r="A795" s="113" t="s">
        <v>40</v>
      </c>
      <c r="B795" s="110"/>
      <c r="C795" s="110"/>
      <c r="D795" s="125"/>
      <c r="F795" s="33"/>
      <c r="H795" s="33"/>
    </row>
    <row r="796" spans="1:8" ht="19.5" customHeight="1">
      <c r="A796" s="113" t="s">
        <v>544</v>
      </c>
      <c r="B796" s="110"/>
      <c r="C796" s="110"/>
      <c r="D796" s="125"/>
      <c r="F796" s="33"/>
      <c r="H796" s="33"/>
    </row>
    <row r="797" spans="1:8" ht="19.5" customHeight="1">
      <c r="A797" s="113" t="s">
        <v>545</v>
      </c>
      <c r="B797" s="110"/>
      <c r="C797" s="110"/>
      <c r="D797" s="125"/>
      <c r="F797" s="33"/>
      <c r="H797" s="33"/>
    </row>
    <row r="798" spans="1:8" ht="19.5" customHeight="1">
      <c r="A798" s="113" t="s">
        <v>546</v>
      </c>
      <c r="B798" s="110"/>
      <c r="C798" s="110"/>
      <c r="D798" s="125"/>
      <c r="F798" s="33"/>
      <c r="H798" s="33"/>
    </row>
    <row r="799" spans="1:8" ht="19.5" customHeight="1">
      <c r="A799" s="113" t="s">
        <v>547</v>
      </c>
      <c r="B799" s="110"/>
      <c r="C799" s="110"/>
      <c r="D799" s="125"/>
      <c r="F799" s="33"/>
      <c r="H799" s="33"/>
    </row>
    <row r="800" spans="1:8" ht="19.5" customHeight="1">
      <c r="A800" s="113" t="s">
        <v>548</v>
      </c>
      <c r="B800" s="110"/>
      <c r="C800" s="110"/>
      <c r="D800" s="125"/>
      <c r="F800" s="33"/>
      <c r="H800" s="33"/>
    </row>
    <row r="801" spans="1:8" ht="19.5" customHeight="1">
      <c r="A801" s="113" t="s">
        <v>549</v>
      </c>
      <c r="B801" s="110"/>
      <c r="C801" s="110"/>
      <c r="D801" s="125"/>
      <c r="F801" s="33"/>
      <c r="H801" s="33"/>
    </row>
    <row r="802" spans="1:8" ht="19.5" customHeight="1">
      <c r="A802" s="113" t="s">
        <v>550</v>
      </c>
      <c r="B802" s="110"/>
      <c r="C802" s="110"/>
      <c r="D802" s="125"/>
      <c r="F802" s="33"/>
      <c r="H802" s="33"/>
    </row>
    <row r="803" spans="1:8" ht="19.5" customHeight="1">
      <c r="A803" s="113" t="s">
        <v>79</v>
      </c>
      <c r="B803" s="110"/>
      <c r="C803" s="110"/>
      <c r="D803" s="125"/>
      <c r="F803" s="33"/>
      <c r="H803" s="33"/>
    </row>
    <row r="804" spans="1:8" ht="19.5" customHeight="1">
      <c r="A804" s="113" t="s">
        <v>1190</v>
      </c>
      <c r="B804" s="110"/>
      <c r="C804" s="110"/>
      <c r="D804" s="125"/>
      <c r="F804" s="33"/>
      <c r="H804" s="33"/>
    </row>
    <row r="805" spans="1:8" ht="19.5" customHeight="1">
      <c r="A805" s="113" t="s">
        <v>46</v>
      </c>
      <c r="B805" s="110"/>
      <c r="C805" s="110"/>
      <c r="D805" s="125"/>
      <c r="F805" s="33"/>
      <c r="H805" s="33"/>
    </row>
    <row r="806" spans="1:8" ht="19.5" customHeight="1">
      <c r="A806" s="113" t="s">
        <v>551</v>
      </c>
      <c r="B806" s="110"/>
      <c r="C806" s="110"/>
      <c r="D806" s="125"/>
      <c r="F806" s="33"/>
      <c r="H806" s="33"/>
    </row>
    <row r="807" spans="1:8" ht="19.5" customHeight="1">
      <c r="A807" s="113" t="s">
        <v>552</v>
      </c>
      <c r="B807" s="110"/>
      <c r="C807" s="110"/>
      <c r="D807" s="125"/>
      <c r="F807" s="33"/>
      <c r="H807" s="33"/>
    </row>
    <row r="808" spans="1:8" ht="19.5" customHeight="1">
      <c r="A808" s="113" t="s">
        <v>1191</v>
      </c>
      <c r="B808" s="110">
        <v>20543</v>
      </c>
      <c r="C808" s="110">
        <v>18659</v>
      </c>
      <c r="D808" s="125">
        <f>ROUND(C808*100/B808,1)</f>
        <v>90.8</v>
      </c>
      <c r="F808" s="33"/>
      <c r="H808" s="33"/>
    </row>
    <row r="809" spans="1:8" ht="19.5" customHeight="1">
      <c r="A809" s="113" t="s">
        <v>553</v>
      </c>
      <c r="B809" s="110">
        <v>2281</v>
      </c>
      <c r="C809" s="110">
        <v>2191</v>
      </c>
      <c r="D809" s="125">
        <f>ROUND(C809*100/B809,1)</f>
        <v>96.1</v>
      </c>
      <c r="F809" s="33"/>
      <c r="H809" s="33"/>
    </row>
    <row r="810" spans="1:8" ht="19.5" customHeight="1">
      <c r="A810" s="113" t="s">
        <v>554</v>
      </c>
      <c r="B810" s="110">
        <v>567</v>
      </c>
      <c r="C810" s="110">
        <v>850</v>
      </c>
      <c r="D810" s="125"/>
      <c r="F810" s="33"/>
      <c r="H810" s="33"/>
    </row>
    <row r="811" spans="1:8" ht="19.5" customHeight="1">
      <c r="A811" s="113" t="s">
        <v>555</v>
      </c>
      <c r="B811" s="110">
        <v>358</v>
      </c>
      <c r="C811" s="110">
        <v>400</v>
      </c>
      <c r="D811" s="125">
        <f>ROUND(C811*100/B811,1)</f>
        <v>111.7</v>
      </c>
      <c r="F811" s="33"/>
      <c r="H811" s="33"/>
    </row>
    <row r="812" spans="1:8" ht="19.5" customHeight="1">
      <c r="A812" s="113" t="s">
        <v>556</v>
      </c>
      <c r="B812" s="110"/>
      <c r="C812" s="110"/>
      <c r="D812" s="125"/>
      <c r="F812" s="33"/>
      <c r="H812" s="33"/>
    </row>
    <row r="813" spans="1:8" ht="19.5" customHeight="1">
      <c r="A813" s="113" t="s">
        <v>557</v>
      </c>
      <c r="B813" s="110">
        <v>424</v>
      </c>
      <c r="C813" s="110">
        <v>400</v>
      </c>
      <c r="D813" s="125"/>
      <c r="F813" s="33"/>
      <c r="H813" s="33"/>
    </row>
    <row r="814" spans="1:8" ht="19.5" customHeight="1">
      <c r="A814" s="113" t="s">
        <v>558</v>
      </c>
      <c r="B814" s="110"/>
      <c r="C814" s="110"/>
      <c r="D814" s="125"/>
      <c r="F814" s="33"/>
      <c r="H814" s="33"/>
    </row>
    <row r="815" spans="1:8" ht="19.5" customHeight="1">
      <c r="A815" s="113" t="s">
        <v>559</v>
      </c>
      <c r="B815" s="110"/>
      <c r="C815" s="110"/>
      <c r="D815" s="125"/>
      <c r="F815" s="33"/>
      <c r="H815" s="33"/>
    </row>
    <row r="816" spans="1:8" ht="19.5" customHeight="1">
      <c r="A816" s="113" t="s">
        <v>560</v>
      </c>
      <c r="B816" s="110"/>
      <c r="C816" s="110"/>
      <c r="D816" s="125"/>
      <c r="F816" s="33"/>
      <c r="H816" s="33"/>
    </row>
    <row r="817" spans="1:8" ht="19.5" customHeight="1">
      <c r="A817" s="113" t="s">
        <v>561</v>
      </c>
      <c r="B817" s="110"/>
      <c r="C817" s="110"/>
      <c r="D817" s="125"/>
      <c r="F817" s="33"/>
      <c r="H817" s="33"/>
    </row>
    <row r="818" spans="1:8" ht="19.5" customHeight="1">
      <c r="A818" s="113" t="s">
        <v>562</v>
      </c>
      <c r="B818" s="110"/>
      <c r="C818" s="110"/>
      <c r="D818" s="125"/>
      <c r="F818" s="33"/>
      <c r="H818" s="33"/>
    </row>
    <row r="819" spans="1:8" ht="19.5" customHeight="1">
      <c r="A819" s="113" t="s">
        <v>563</v>
      </c>
      <c r="B819" s="110"/>
      <c r="C819" s="110"/>
      <c r="D819" s="125"/>
      <c r="F819" s="33"/>
      <c r="H819" s="33"/>
    </row>
    <row r="820" spans="1:8" ht="19.5" customHeight="1">
      <c r="A820" s="113" t="s">
        <v>564</v>
      </c>
      <c r="B820" s="110">
        <v>932</v>
      </c>
      <c r="C820" s="110">
        <v>541</v>
      </c>
      <c r="D820" s="125">
        <f>ROUND(C820*100/B820,1)</f>
        <v>58</v>
      </c>
      <c r="F820" s="33"/>
      <c r="H820" s="33"/>
    </row>
    <row r="821" spans="1:8" ht="19.5" customHeight="1">
      <c r="A821" s="113" t="s">
        <v>565</v>
      </c>
      <c r="B821" s="110">
        <v>321</v>
      </c>
      <c r="C821" s="110">
        <v>200</v>
      </c>
      <c r="D821" s="125">
        <f>ROUND(C821*100/B821,1)</f>
        <v>62.3</v>
      </c>
      <c r="F821" s="33"/>
      <c r="H821" s="33"/>
    </row>
    <row r="822" spans="1:8" ht="19.5" customHeight="1">
      <c r="A822" s="113" t="s">
        <v>566</v>
      </c>
      <c r="B822" s="110">
        <v>15515</v>
      </c>
      <c r="C822" s="110">
        <v>14458</v>
      </c>
      <c r="D822" s="125">
        <f>ROUND(C822*100/B822,1)</f>
        <v>93.2</v>
      </c>
      <c r="F822" s="33"/>
      <c r="H822" s="33"/>
    </row>
    <row r="823" spans="1:8" ht="19.5" customHeight="1">
      <c r="A823" s="113" t="s">
        <v>567</v>
      </c>
      <c r="B823" s="110">
        <v>15515</v>
      </c>
      <c r="C823" s="110">
        <v>14500</v>
      </c>
      <c r="D823" s="125">
        <f>ROUND(C823*100/B823,1)</f>
        <v>93.5</v>
      </c>
      <c r="F823" s="33"/>
      <c r="H823" s="33"/>
    </row>
    <row r="824" spans="1:8" ht="19.5" customHeight="1">
      <c r="A824" s="113" t="s">
        <v>568</v>
      </c>
      <c r="B824" s="110">
        <v>42</v>
      </c>
      <c r="C824" s="110"/>
      <c r="D824" s="125"/>
      <c r="F824" s="33"/>
      <c r="H824" s="33"/>
    </row>
    <row r="825" spans="1:8" ht="19.5" customHeight="1">
      <c r="A825" s="113" t="s">
        <v>569</v>
      </c>
      <c r="B825" s="110">
        <v>2287</v>
      </c>
      <c r="C825" s="110">
        <v>1768</v>
      </c>
      <c r="D825" s="125">
        <f>ROUND(C825*100/B825,1)</f>
        <v>77.3</v>
      </c>
      <c r="F825" s="33"/>
      <c r="H825" s="33"/>
    </row>
    <row r="826" spans="1:8" ht="19.5" customHeight="1">
      <c r="A826" s="113" t="s">
        <v>570</v>
      </c>
      <c r="B826" s="110">
        <v>97</v>
      </c>
      <c r="C826" s="110"/>
      <c r="D826" s="125"/>
      <c r="F826" s="33"/>
      <c r="H826" s="33"/>
    </row>
    <row r="827" spans="1:8" ht="19.5" customHeight="1">
      <c r="A827" s="113" t="s">
        <v>1192</v>
      </c>
      <c r="B827" s="110"/>
      <c r="C827" s="110"/>
      <c r="D827" s="125"/>
      <c r="F827" s="33"/>
      <c r="H827" s="33"/>
    </row>
    <row r="828" spans="1:8" ht="19.5" customHeight="1">
      <c r="A828" s="113" t="s">
        <v>1193</v>
      </c>
      <c r="B828" s="110">
        <v>34259</v>
      </c>
      <c r="C828" s="110">
        <v>25702</v>
      </c>
      <c r="D828" s="125">
        <f>ROUND(C828*100/B828,1)</f>
        <v>75</v>
      </c>
      <c r="F828" s="33"/>
      <c r="H828" s="33"/>
    </row>
    <row r="829" spans="1:8" ht="19.5" customHeight="1">
      <c r="A829" s="113" t="s">
        <v>571</v>
      </c>
      <c r="B829" s="110">
        <v>13382</v>
      </c>
      <c r="C829" s="110">
        <v>11208</v>
      </c>
      <c r="D829" s="125">
        <f>ROUND(C829*100/B829,1)</f>
        <v>83.8</v>
      </c>
      <c r="F829" s="33"/>
      <c r="H829" s="33"/>
    </row>
    <row r="830" spans="1:8" ht="19.5" customHeight="1">
      <c r="A830" s="113" t="s">
        <v>554</v>
      </c>
      <c r="B830" s="110">
        <v>348</v>
      </c>
      <c r="C830" s="110">
        <v>200</v>
      </c>
      <c r="D830" s="125">
        <f>ROUND(C830*100/B830,1)</f>
        <v>57.5</v>
      </c>
      <c r="F830" s="33"/>
      <c r="H830" s="33"/>
    </row>
    <row r="831" spans="1:8" ht="19.5" customHeight="1">
      <c r="A831" s="113" t="s">
        <v>555</v>
      </c>
      <c r="B831" s="110">
        <v>14</v>
      </c>
      <c r="C831" s="110"/>
      <c r="D831" s="125"/>
      <c r="F831" s="33"/>
      <c r="H831" s="33"/>
    </row>
    <row r="832" spans="1:8" ht="19.5" customHeight="1">
      <c r="A832" s="113" t="s">
        <v>556</v>
      </c>
      <c r="B832" s="110"/>
      <c r="C832" s="110"/>
      <c r="D832" s="125"/>
      <c r="F832" s="33"/>
      <c r="H832" s="33"/>
    </row>
    <row r="833" spans="1:8" ht="19.5" customHeight="1">
      <c r="A833" s="113" t="s">
        <v>572</v>
      </c>
      <c r="B833" s="110">
        <v>1935</v>
      </c>
      <c r="C833" s="110">
        <v>1821</v>
      </c>
      <c r="D833" s="125">
        <f>ROUND(C833*100/B833,1)</f>
        <v>94.1</v>
      </c>
      <c r="F833" s="33"/>
      <c r="H833" s="33"/>
    </row>
    <row r="834" spans="1:8" ht="19.5" customHeight="1">
      <c r="A834" s="113" t="s">
        <v>573</v>
      </c>
      <c r="B834" s="110"/>
      <c r="C834" s="110"/>
      <c r="D834" s="125"/>
      <c r="F834" s="33"/>
      <c r="H834" s="33"/>
    </row>
    <row r="835" spans="1:8" ht="19.5" customHeight="1">
      <c r="A835" s="113" t="s">
        <v>1194</v>
      </c>
      <c r="B835" s="110">
        <v>54</v>
      </c>
      <c r="C835" s="110"/>
      <c r="D835" s="125"/>
      <c r="F835" s="33"/>
      <c r="H835" s="33"/>
    </row>
    <row r="836" spans="1:8" ht="19.5" customHeight="1">
      <c r="A836" s="113" t="s">
        <v>574</v>
      </c>
      <c r="B836" s="110">
        <v>137</v>
      </c>
      <c r="C836" s="110">
        <v>100</v>
      </c>
      <c r="D836" s="125">
        <f>ROUND(C836*100/B836,1)</f>
        <v>73</v>
      </c>
      <c r="F836" s="33"/>
      <c r="H836" s="33"/>
    </row>
    <row r="837" spans="1:8" ht="19.5" customHeight="1">
      <c r="A837" s="113" t="s">
        <v>575</v>
      </c>
      <c r="B837" s="110">
        <v>20</v>
      </c>
      <c r="C837" s="110"/>
      <c r="D837" s="125"/>
      <c r="F837" s="33"/>
      <c r="H837" s="33"/>
    </row>
    <row r="838" spans="1:8" ht="19.5" customHeight="1">
      <c r="A838" s="113" t="s">
        <v>576</v>
      </c>
      <c r="B838" s="110"/>
      <c r="C838" s="110"/>
      <c r="D838" s="125"/>
      <c r="F838" s="33"/>
      <c r="H838" s="33"/>
    </row>
    <row r="839" spans="1:8" ht="19.5" customHeight="1">
      <c r="A839" s="113" t="s">
        <v>577</v>
      </c>
      <c r="B839" s="110"/>
      <c r="C839" s="110"/>
      <c r="D839" s="125"/>
      <c r="F839" s="33"/>
      <c r="H839" s="33"/>
    </row>
    <row r="840" spans="1:8" ht="19.5" customHeight="1">
      <c r="A840" s="113" t="s">
        <v>578</v>
      </c>
      <c r="B840" s="110"/>
      <c r="C840" s="110"/>
      <c r="D840" s="125"/>
      <c r="F840" s="33"/>
      <c r="H840" s="33"/>
    </row>
    <row r="841" spans="1:8" ht="19.5" customHeight="1">
      <c r="A841" s="113" t="s">
        <v>579</v>
      </c>
      <c r="B841" s="110"/>
      <c r="C841" s="110"/>
      <c r="D841" s="125"/>
      <c r="F841" s="33"/>
      <c r="H841" s="33"/>
    </row>
    <row r="842" spans="1:8" ht="19.5" customHeight="1">
      <c r="A842" s="113" t="s">
        <v>1195</v>
      </c>
      <c r="B842" s="110">
        <v>15</v>
      </c>
      <c r="C842" s="110"/>
      <c r="D842" s="125"/>
      <c r="F842" s="33"/>
      <c r="H842" s="33"/>
    </row>
    <row r="843" spans="1:8" ht="19.5" customHeight="1">
      <c r="A843" s="113" t="s">
        <v>580</v>
      </c>
      <c r="B843" s="110">
        <v>5129</v>
      </c>
      <c r="C843" s="110">
        <v>5000</v>
      </c>
      <c r="D843" s="125">
        <f>ROUND(C843*100/B843,1)</f>
        <v>97.5</v>
      </c>
      <c r="F843" s="33"/>
      <c r="H843" s="33"/>
    </row>
    <row r="844" spans="1:8" ht="19.5" customHeight="1">
      <c r="A844" s="113" t="s">
        <v>581</v>
      </c>
      <c r="B844" s="110">
        <v>257</v>
      </c>
      <c r="C844" s="110"/>
      <c r="D844" s="125"/>
      <c r="F844" s="33"/>
      <c r="H844" s="33"/>
    </row>
    <row r="845" spans="1:8" ht="19.5" customHeight="1">
      <c r="A845" s="113" t="s">
        <v>1196</v>
      </c>
      <c r="B845" s="110">
        <v>4613</v>
      </c>
      <c r="C845" s="110">
        <v>3787</v>
      </c>
      <c r="D845" s="125">
        <f>ROUND(C845*100/B845,1)</f>
        <v>82.1</v>
      </c>
      <c r="F845" s="33"/>
      <c r="H845" s="33"/>
    </row>
    <row r="846" spans="1:8" ht="19.5" customHeight="1">
      <c r="A846" s="113" t="s">
        <v>582</v>
      </c>
      <c r="B846" s="110">
        <v>116</v>
      </c>
      <c r="C846" s="110"/>
      <c r="D846" s="125"/>
      <c r="F846" s="33"/>
      <c r="H846" s="33"/>
    </row>
    <row r="847" spans="1:8" ht="19.5" customHeight="1">
      <c r="A847" s="113" t="s">
        <v>583</v>
      </c>
      <c r="B847" s="110"/>
      <c r="C847" s="110"/>
      <c r="D847" s="125"/>
      <c r="F847" s="33"/>
      <c r="H847" s="33"/>
    </row>
    <row r="848" spans="1:8" ht="19.5" customHeight="1">
      <c r="A848" s="113" t="s">
        <v>584</v>
      </c>
      <c r="B848" s="110"/>
      <c r="C848" s="110"/>
      <c r="D848" s="125"/>
      <c r="F848" s="33"/>
      <c r="H848" s="33"/>
    </row>
    <row r="849" spans="1:8" ht="19.5" customHeight="1">
      <c r="A849" s="113" t="s">
        <v>585</v>
      </c>
      <c r="B849" s="110"/>
      <c r="C849" s="110"/>
      <c r="D849" s="125"/>
      <c r="F849" s="33"/>
      <c r="H849" s="33"/>
    </row>
    <row r="850" spans="1:8" ht="19.5" customHeight="1">
      <c r="A850" s="113" t="s">
        <v>1197</v>
      </c>
      <c r="B850" s="110">
        <v>30</v>
      </c>
      <c r="C850" s="110"/>
      <c r="D850" s="125"/>
      <c r="F850" s="33"/>
      <c r="H850" s="33"/>
    </row>
    <row r="851" spans="1:8" ht="19.5" customHeight="1">
      <c r="A851" s="113" t="s">
        <v>586</v>
      </c>
      <c r="B851" s="110"/>
      <c r="C851" s="110"/>
      <c r="D851" s="125"/>
      <c r="F851" s="33"/>
      <c r="H851" s="33"/>
    </row>
    <row r="852" spans="1:8" ht="19.5" customHeight="1">
      <c r="A852" s="113" t="s">
        <v>1198</v>
      </c>
      <c r="B852" s="110">
        <v>100</v>
      </c>
      <c r="C852" s="110"/>
      <c r="D852" s="125"/>
      <c r="F852" s="33"/>
      <c r="H852" s="33"/>
    </row>
    <row r="853" spans="1:8" ht="19.5" customHeight="1">
      <c r="A853" s="113" t="s">
        <v>587</v>
      </c>
      <c r="B853" s="110">
        <v>125</v>
      </c>
      <c r="C853" s="110">
        <v>100</v>
      </c>
      <c r="D853" s="125">
        <f>ROUND(C853*100/B853,1)</f>
        <v>80</v>
      </c>
      <c r="F853" s="33"/>
      <c r="H853" s="33"/>
    </row>
    <row r="854" spans="1:8" ht="19.5" customHeight="1">
      <c r="A854" s="113" t="s">
        <v>588</v>
      </c>
      <c r="B854" s="110">
        <v>489</v>
      </c>
      <c r="C854" s="110">
        <v>200</v>
      </c>
      <c r="D854" s="125">
        <f>ROUND(C854*100/B854,1)</f>
        <v>40.9</v>
      </c>
      <c r="F854" s="33"/>
      <c r="H854" s="33"/>
    </row>
    <row r="855" spans="1:8" ht="19.5" customHeight="1">
      <c r="A855" s="113" t="s">
        <v>589</v>
      </c>
      <c r="B855" s="110">
        <v>4152</v>
      </c>
      <c r="C855" s="110">
        <v>2400</v>
      </c>
      <c r="D855" s="125">
        <f>ROUND(C855*100/B855,1)</f>
        <v>57.8</v>
      </c>
      <c r="F855" s="33"/>
      <c r="H855" s="33"/>
    </row>
    <row r="856" spans="1:8" ht="19.5" customHeight="1">
      <c r="A856" s="113" t="s">
        <v>554</v>
      </c>
      <c r="B856" s="110">
        <v>154</v>
      </c>
      <c r="C856" s="110">
        <v>400</v>
      </c>
      <c r="D856" s="125">
        <f>ROUND(C856*100/B856,1)</f>
        <v>259.7</v>
      </c>
      <c r="F856" s="33"/>
      <c r="H856" s="33"/>
    </row>
    <row r="857" spans="1:8" ht="19.5" customHeight="1">
      <c r="A857" s="113" t="s">
        <v>555</v>
      </c>
      <c r="B857" s="110">
        <v>74</v>
      </c>
      <c r="C857" s="110"/>
      <c r="D857" s="125"/>
      <c r="F857" s="33"/>
      <c r="H857" s="33"/>
    </row>
    <row r="858" spans="1:8" ht="19.5" customHeight="1">
      <c r="A858" s="113" t="s">
        <v>556</v>
      </c>
      <c r="B858" s="110"/>
      <c r="C858" s="110"/>
      <c r="D858" s="125"/>
      <c r="F858" s="33"/>
      <c r="H858" s="33"/>
    </row>
    <row r="859" spans="1:8" ht="19.5" customHeight="1">
      <c r="A859" s="113" t="s">
        <v>590</v>
      </c>
      <c r="B859" s="110">
        <v>301</v>
      </c>
      <c r="C859" s="110">
        <v>200</v>
      </c>
      <c r="D859" s="125">
        <f>ROUND(C859*100/B859,1)</f>
        <v>66.4</v>
      </c>
      <c r="F859" s="33"/>
      <c r="H859" s="33"/>
    </row>
    <row r="860" spans="1:8" ht="19.5" customHeight="1">
      <c r="A860" s="113" t="s">
        <v>591</v>
      </c>
      <c r="B860" s="110">
        <v>1195</v>
      </c>
      <c r="C860" s="110">
        <v>300</v>
      </c>
      <c r="D860" s="125">
        <f>ROUND(C860*100/B860,1)</f>
        <v>25.1</v>
      </c>
      <c r="F860" s="33"/>
      <c r="H860" s="33"/>
    </row>
    <row r="861" spans="1:8" ht="19.5" customHeight="1">
      <c r="A861" s="113" t="s">
        <v>592</v>
      </c>
      <c r="B861" s="110">
        <v>110</v>
      </c>
      <c r="C861" s="110"/>
      <c r="D861" s="125"/>
      <c r="F861" s="33"/>
      <c r="H861" s="33"/>
    </row>
    <row r="862" spans="1:8" ht="19.5" customHeight="1">
      <c r="A862" s="113" t="s">
        <v>593</v>
      </c>
      <c r="B862" s="110"/>
      <c r="C862" s="110"/>
      <c r="D862" s="125"/>
      <c r="F862" s="33"/>
      <c r="H862" s="33"/>
    </row>
    <row r="863" spans="1:8" ht="19.5" customHeight="1">
      <c r="A863" s="113" t="s">
        <v>594</v>
      </c>
      <c r="B863" s="110"/>
      <c r="C863" s="110"/>
      <c r="D863" s="125"/>
      <c r="F863" s="33"/>
      <c r="H863" s="33"/>
    </row>
    <row r="864" spans="1:8" ht="19.5" customHeight="1">
      <c r="A864" s="113" t="s">
        <v>595</v>
      </c>
      <c r="B864" s="110">
        <v>1272</v>
      </c>
      <c r="C864" s="110">
        <v>1200</v>
      </c>
      <c r="D864" s="125">
        <f>ROUND(C864*100/B864,1)</f>
        <v>94.3</v>
      </c>
      <c r="F864" s="33"/>
      <c r="H864" s="33"/>
    </row>
    <row r="865" spans="1:8" ht="19.5" customHeight="1">
      <c r="A865" s="113" t="s">
        <v>596</v>
      </c>
      <c r="B865" s="110"/>
      <c r="C865" s="110"/>
      <c r="D865" s="125"/>
      <c r="F865" s="33"/>
      <c r="H865" s="33"/>
    </row>
    <row r="866" spans="1:8" ht="19.5" customHeight="1">
      <c r="A866" s="113" t="s">
        <v>597</v>
      </c>
      <c r="B866" s="110">
        <v>15</v>
      </c>
      <c r="C866" s="110"/>
      <c r="D866" s="125"/>
      <c r="F866" s="33"/>
      <c r="H866" s="33"/>
    </row>
    <row r="867" spans="1:8" ht="19.5" customHeight="1">
      <c r="A867" s="113" t="s">
        <v>598</v>
      </c>
      <c r="B867" s="110"/>
      <c r="C867" s="110"/>
      <c r="D867" s="125"/>
      <c r="F867" s="33"/>
      <c r="H867" s="33"/>
    </row>
    <row r="868" spans="1:8" ht="19.5" customHeight="1">
      <c r="A868" s="113" t="s">
        <v>599</v>
      </c>
      <c r="B868" s="110">
        <v>20</v>
      </c>
      <c r="C868" s="110"/>
      <c r="D868" s="125"/>
      <c r="F868" s="33"/>
      <c r="H868" s="33"/>
    </row>
    <row r="869" spans="1:8" ht="19.5" customHeight="1">
      <c r="A869" s="113" t="s">
        <v>600</v>
      </c>
      <c r="B869" s="110"/>
      <c r="C869" s="110"/>
      <c r="D869" s="125"/>
      <c r="F869" s="33"/>
      <c r="H869" s="33"/>
    </row>
    <row r="870" spans="1:8" ht="19.5" customHeight="1">
      <c r="A870" s="113" t="s">
        <v>601</v>
      </c>
      <c r="B870" s="110"/>
      <c r="C870" s="110"/>
      <c r="D870" s="125"/>
      <c r="F870" s="33"/>
      <c r="H870" s="33"/>
    </row>
    <row r="871" spans="1:8" ht="19.5" customHeight="1">
      <c r="A871" s="113" t="s">
        <v>602</v>
      </c>
      <c r="B871" s="110"/>
      <c r="C871" s="110"/>
      <c r="D871" s="125"/>
      <c r="F871" s="33"/>
      <c r="H871" s="33"/>
    </row>
    <row r="872" spans="1:8" ht="19.5" customHeight="1">
      <c r="A872" s="113" t="s">
        <v>603</v>
      </c>
      <c r="B872" s="110"/>
      <c r="C872" s="110"/>
      <c r="D872" s="125"/>
      <c r="F872" s="33"/>
      <c r="H872" s="33"/>
    </row>
    <row r="873" spans="1:8" ht="19.5" customHeight="1">
      <c r="A873" s="113" t="s">
        <v>604</v>
      </c>
      <c r="B873" s="110"/>
      <c r="C873" s="110"/>
      <c r="D873" s="125"/>
      <c r="F873" s="33"/>
      <c r="H873" s="33"/>
    </row>
    <row r="874" spans="1:8" ht="19.5" customHeight="1">
      <c r="A874" s="113" t="s">
        <v>605</v>
      </c>
      <c r="B874" s="110"/>
      <c r="C874" s="110"/>
      <c r="D874" s="125"/>
      <c r="F874" s="33"/>
      <c r="H874" s="33"/>
    </row>
    <row r="875" spans="1:8" ht="19.5" customHeight="1">
      <c r="A875" s="113" t="s">
        <v>606</v>
      </c>
      <c r="B875" s="110"/>
      <c r="C875" s="110"/>
      <c r="D875" s="125"/>
      <c r="F875" s="33"/>
      <c r="H875" s="33"/>
    </row>
    <row r="876" spans="1:8" ht="19.5" customHeight="1">
      <c r="A876" s="113" t="s">
        <v>607</v>
      </c>
      <c r="B876" s="110"/>
      <c r="C876" s="110"/>
      <c r="D876" s="125"/>
      <c r="F876" s="33"/>
      <c r="H876" s="33"/>
    </row>
    <row r="877" spans="1:8" ht="19.5" customHeight="1">
      <c r="A877" s="113" t="s">
        <v>608</v>
      </c>
      <c r="B877" s="110"/>
      <c r="C877" s="110"/>
      <c r="D877" s="125"/>
      <c r="F877" s="33"/>
      <c r="H877" s="33"/>
    </row>
    <row r="878" spans="1:8" ht="19.5" customHeight="1">
      <c r="A878" s="113" t="s">
        <v>609</v>
      </c>
      <c r="B878" s="110"/>
      <c r="C878" s="110"/>
      <c r="D878" s="125"/>
      <c r="F878" s="33"/>
      <c r="H878" s="33"/>
    </row>
    <row r="879" spans="1:8" ht="19.5" customHeight="1">
      <c r="A879" s="113" t="s">
        <v>610</v>
      </c>
      <c r="B879" s="110">
        <v>251</v>
      </c>
      <c r="C879" s="110"/>
      <c r="D879" s="125"/>
      <c r="F879" s="33"/>
      <c r="H879" s="33"/>
    </row>
    <row r="880" spans="1:8" ht="19.5" customHeight="1">
      <c r="A880" s="113" t="s">
        <v>1199</v>
      </c>
      <c r="B880" s="110"/>
      <c r="C880" s="110"/>
      <c r="D880" s="125"/>
      <c r="F880" s="33"/>
      <c r="H880" s="33"/>
    </row>
    <row r="881" spans="1:8" ht="19.5" customHeight="1">
      <c r="A881" s="113" t="s">
        <v>1307</v>
      </c>
      <c r="B881" s="110">
        <v>223</v>
      </c>
      <c r="C881" s="110"/>
      <c r="D881" s="125"/>
      <c r="F881" s="33"/>
      <c r="H881" s="33"/>
    </row>
    <row r="882" spans="1:8" ht="19.5" customHeight="1">
      <c r="A882" s="113" t="s">
        <v>611</v>
      </c>
      <c r="B882" s="110">
        <v>537</v>
      </c>
      <c r="C882" s="110">
        <v>300</v>
      </c>
      <c r="D882" s="125">
        <f>ROUND(C882*100/B882,1)</f>
        <v>55.9</v>
      </c>
      <c r="F882" s="33"/>
      <c r="H882" s="33"/>
    </row>
    <row r="883" spans="1:8" ht="19.5" customHeight="1">
      <c r="A883" s="113" t="s">
        <v>612</v>
      </c>
      <c r="B883" s="110">
        <v>6772</v>
      </c>
      <c r="C883" s="110">
        <v>5041</v>
      </c>
      <c r="D883" s="125">
        <f>ROUND(C883*100/B883,1)</f>
        <v>74.4</v>
      </c>
      <c r="F883" s="33"/>
      <c r="H883" s="33"/>
    </row>
    <row r="884" spans="1:8" ht="19.5" customHeight="1">
      <c r="A884" s="113" t="s">
        <v>554</v>
      </c>
      <c r="B884" s="110">
        <v>197</v>
      </c>
      <c r="C884" s="110"/>
      <c r="D884" s="125"/>
      <c r="F884" s="33"/>
      <c r="H884" s="33"/>
    </row>
    <row r="885" spans="1:8" ht="19.5" customHeight="1">
      <c r="A885" s="113" t="s">
        <v>555</v>
      </c>
      <c r="B885" s="110">
        <v>26</v>
      </c>
      <c r="C885" s="110"/>
      <c r="D885" s="125"/>
      <c r="F885" s="33"/>
      <c r="H885" s="33"/>
    </row>
    <row r="886" spans="1:8" ht="19.5" customHeight="1">
      <c r="A886" s="113" t="s">
        <v>556</v>
      </c>
      <c r="B886" s="110"/>
      <c r="C886" s="110"/>
      <c r="D886" s="125"/>
      <c r="F886" s="33"/>
      <c r="H886" s="33"/>
    </row>
    <row r="887" spans="1:8" ht="19.5" customHeight="1">
      <c r="A887" s="113" t="s">
        <v>613</v>
      </c>
      <c r="B887" s="110">
        <v>629</v>
      </c>
      <c r="C887" s="110">
        <v>400</v>
      </c>
      <c r="D887" s="125">
        <f>ROUND(C887*100/B887,1)</f>
        <v>63.6</v>
      </c>
      <c r="F887" s="33"/>
      <c r="H887" s="33"/>
    </row>
    <row r="888" spans="1:8" ht="19.5" customHeight="1">
      <c r="A888" s="113" t="s">
        <v>614</v>
      </c>
      <c r="B888" s="110">
        <v>5161</v>
      </c>
      <c r="C888" s="110">
        <v>4500</v>
      </c>
      <c r="D888" s="125">
        <f>ROUND(C888*100/B888,1)</f>
        <v>87.2</v>
      </c>
      <c r="F888" s="33"/>
      <c r="H888" s="33"/>
    </row>
    <row r="889" spans="1:8" ht="19.5" customHeight="1">
      <c r="A889" s="113" t="s">
        <v>615</v>
      </c>
      <c r="B889" s="110"/>
      <c r="C889" s="110"/>
      <c r="D889" s="125"/>
      <c r="F889" s="33"/>
      <c r="H889" s="33"/>
    </row>
    <row r="890" spans="1:8" ht="19.5" customHeight="1">
      <c r="A890" s="113" t="s">
        <v>616</v>
      </c>
      <c r="B890" s="110"/>
      <c r="C890" s="110"/>
      <c r="D890" s="125"/>
      <c r="F890" s="33"/>
      <c r="H890" s="33"/>
    </row>
    <row r="891" spans="1:8" ht="19.5" customHeight="1">
      <c r="A891" s="113" t="s">
        <v>617</v>
      </c>
      <c r="B891" s="110"/>
      <c r="C891" s="110"/>
      <c r="D891" s="125"/>
      <c r="F891" s="33"/>
      <c r="H891" s="33"/>
    </row>
    <row r="892" spans="1:8" ht="19.5" customHeight="1">
      <c r="A892" s="113" t="s">
        <v>618</v>
      </c>
      <c r="B892" s="110"/>
      <c r="C892" s="110"/>
      <c r="D892" s="125"/>
      <c r="F892" s="33"/>
      <c r="H892" s="33"/>
    </row>
    <row r="893" spans="1:8" ht="19.5" customHeight="1">
      <c r="A893" s="113" t="s">
        <v>619</v>
      </c>
      <c r="B893" s="110">
        <v>4</v>
      </c>
      <c r="C893" s="110"/>
      <c r="D893" s="125"/>
      <c r="F893" s="33"/>
      <c r="H893" s="33"/>
    </row>
    <row r="894" spans="1:8" ht="19.5" customHeight="1">
      <c r="A894" s="113" t="s">
        <v>620</v>
      </c>
      <c r="B894" s="110"/>
      <c r="C894" s="110"/>
      <c r="D894" s="125"/>
      <c r="F894" s="33"/>
      <c r="H894" s="33"/>
    </row>
    <row r="895" spans="1:8" ht="19.5" customHeight="1">
      <c r="A895" s="113" t="s">
        <v>621</v>
      </c>
      <c r="B895" s="110"/>
      <c r="C895" s="110"/>
      <c r="D895" s="125"/>
      <c r="F895" s="33"/>
      <c r="H895" s="33"/>
    </row>
    <row r="896" spans="1:8" ht="19.5" customHeight="1">
      <c r="A896" s="113" t="s">
        <v>622</v>
      </c>
      <c r="B896" s="110"/>
      <c r="C896" s="110"/>
      <c r="D896" s="125"/>
      <c r="F896" s="33"/>
      <c r="H896" s="33"/>
    </row>
    <row r="897" spans="1:8" ht="19.5" customHeight="1">
      <c r="A897" s="113" t="s">
        <v>623</v>
      </c>
      <c r="B897" s="110">
        <v>510</v>
      </c>
      <c r="C897" s="110"/>
      <c r="D897" s="125"/>
      <c r="F897" s="33"/>
      <c r="H897" s="33"/>
    </row>
    <row r="898" spans="1:8" ht="19.5" customHeight="1">
      <c r="A898" s="113" t="s">
        <v>624</v>
      </c>
      <c r="B898" s="110"/>
      <c r="C898" s="110"/>
      <c r="D898" s="125"/>
      <c r="F898" s="33"/>
      <c r="H898" s="33"/>
    </row>
    <row r="899" spans="1:8" ht="19.5" customHeight="1">
      <c r="A899" s="113" t="s">
        <v>625</v>
      </c>
      <c r="B899" s="110"/>
      <c r="C899" s="110"/>
      <c r="D899" s="125"/>
      <c r="F899" s="33"/>
      <c r="H899" s="33"/>
    </row>
    <row r="900" spans="1:8" ht="19.5" customHeight="1">
      <c r="A900" s="113" t="s">
        <v>1200</v>
      </c>
      <c r="B900" s="110"/>
      <c r="C900" s="110"/>
      <c r="D900" s="125"/>
      <c r="F900" s="33"/>
      <c r="H900" s="33"/>
    </row>
    <row r="901" spans="1:8" ht="19.5" customHeight="1">
      <c r="A901" s="113" t="s">
        <v>626</v>
      </c>
      <c r="B901" s="110"/>
      <c r="C901" s="110"/>
      <c r="D901" s="125"/>
      <c r="F901" s="33"/>
      <c r="H901" s="33"/>
    </row>
    <row r="902" spans="1:8" ht="19.5" customHeight="1">
      <c r="A902" s="113" t="s">
        <v>1308</v>
      </c>
      <c r="B902" s="110"/>
      <c r="C902" s="110"/>
      <c r="D902" s="125"/>
      <c r="F902" s="33"/>
      <c r="H902" s="33"/>
    </row>
    <row r="903" spans="1:8" ht="19.5" customHeight="1">
      <c r="A903" s="113" t="s">
        <v>627</v>
      </c>
      <c r="B903" s="110">
        <v>141</v>
      </c>
      <c r="C903" s="110">
        <v>141</v>
      </c>
      <c r="D903" s="125">
        <f>ROUND(C903*100/B903,1)</f>
        <v>100</v>
      </c>
      <c r="F903" s="33"/>
      <c r="H903" s="33"/>
    </row>
    <row r="904" spans="1:8" ht="19.5" customHeight="1">
      <c r="A904" s="113" t="s">
        <v>628</v>
      </c>
      <c r="B904" s="110"/>
      <c r="C904" s="110"/>
      <c r="D904" s="125"/>
      <c r="F904" s="33"/>
      <c r="H904" s="33"/>
    </row>
    <row r="905" spans="1:8" ht="19.5" customHeight="1">
      <c r="A905" s="113" t="s">
        <v>629</v>
      </c>
      <c r="B905" s="110">
        <v>92</v>
      </c>
      <c r="C905" s="110"/>
      <c r="D905" s="125"/>
      <c r="F905" s="33"/>
      <c r="H905" s="33"/>
    </row>
    <row r="906" spans="1:8" ht="19.5" customHeight="1">
      <c r="A906" s="113" t="s">
        <v>606</v>
      </c>
      <c r="B906" s="110">
        <v>12</v>
      </c>
      <c r="C906" s="110"/>
      <c r="D906" s="125"/>
      <c r="F906" s="33"/>
      <c r="H906" s="33"/>
    </row>
    <row r="907" spans="1:8" ht="19.5" customHeight="1">
      <c r="A907" s="113" t="s">
        <v>630</v>
      </c>
      <c r="B907" s="110"/>
      <c r="C907" s="110"/>
      <c r="D907" s="125"/>
      <c r="F907" s="33"/>
      <c r="H907" s="33"/>
    </row>
    <row r="908" spans="1:8" ht="19.5" customHeight="1">
      <c r="A908" s="113" t="s">
        <v>631</v>
      </c>
      <c r="B908" s="110"/>
      <c r="C908" s="110"/>
      <c r="D908" s="125"/>
      <c r="F908" s="33"/>
      <c r="H908" s="33"/>
    </row>
    <row r="909" spans="1:8" ht="19.5" customHeight="1">
      <c r="A909" s="113" t="s">
        <v>632</v>
      </c>
      <c r="B909" s="110"/>
      <c r="C909" s="110"/>
      <c r="D909" s="125"/>
      <c r="F909" s="33"/>
      <c r="H909" s="33"/>
    </row>
    <row r="910" spans="1:8" ht="19.5" customHeight="1">
      <c r="A910" s="113" t="s">
        <v>633</v>
      </c>
      <c r="B910" s="110"/>
      <c r="C910" s="110"/>
      <c r="D910" s="125"/>
      <c r="F910" s="33"/>
      <c r="H910" s="33"/>
    </row>
    <row r="911" spans="1:8" ht="19.5" customHeight="1">
      <c r="A911" s="113" t="s">
        <v>554</v>
      </c>
      <c r="B911" s="110"/>
      <c r="C911" s="110"/>
      <c r="D911" s="125"/>
      <c r="F911" s="33"/>
      <c r="H911" s="33"/>
    </row>
    <row r="912" spans="1:8" ht="19.5" customHeight="1">
      <c r="A912" s="113" t="s">
        <v>555</v>
      </c>
      <c r="B912" s="110"/>
      <c r="C912" s="110"/>
      <c r="D912" s="125"/>
      <c r="F912" s="33"/>
      <c r="H912" s="33"/>
    </row>
    <row r="913" spans="1:8" ht="19.5" customHeight="1">
      <c r="A913" s="113" t="s">
        <v>556</v>
      </c>
      <c r="B913" s="110"/>
      <c r="C913" s="110"/>
      <c r="D913" s="125"/>
      <c r="F913" s="33"/>
      <c r="H913" s="33"/>
    </row>
    <row r="914" spans="1:8" ht="19.5" customHeight="1">
      <c r="A914" s="113" t="s">
        <v>634</v>
      </c>
      <c r="B914" s="110"/>
      <c r="C914" s="110"/>
      <c r="D914" s="125"/>
      <c r="F914" s="33"/>
      <c r="H914" s="33"/>
    </row>
    <row r="915" spans="1:8" ht="19.5" customHeight="1">
      <c r="A915" s="113" t="s">
        <v>635</v>
      </c>
      <c r="B915" s="110"/>
      <c r="C915" s="110"/>
      <c r="D915" s="125"/>
      <c r="F915" s="33"/>
      <c r="H915" s="33"/>
    </row>
    <row r="916" spans="1:8" ht="19.5" customHeight="1">
      <c r="A916" s="113" t="s">
        <v>636</v>
      </c>
      <c r="B916" s="110"/>
      <c r="C916" s="110"/>
      <c r="D916" s="125"/>
      <c r="F916" s="33"/>
      <c r="H916" s="33"/>
    </row>
    <row r="917" spans="1:8" ht="19.5" customHeight="1">
      <c r="A917" s="113" t="s">
        <v>637</v>
      </c>
      <c r="B917" s="110"/>
      <c r="C917" s="110"/>
      <c r="D917" s="125"/>
      <c r="F917" s="33"/>
      <c r="H917" s="33"/>
    </row>
    <row r="918" spans="1:8" ht="19.5" customHeight="1">
      <c r="A918" s="113" t="s">
        <v>1201</v>
      </c>
      <c r="B918" s="110"/>
      <c r="C918" s="110"/>
      <c r="D918" s="125"/>
      <c r="F918" s="33"/>
      <c r="H918" s="33"/>
    </row>
    <row r="919" spans="1:8" ht="19.5" customHeight="1">
      <c r="A919" s="113" t="s">
        <v>638</v>
      </c>
      <c r="B919" s="110"/>
      <c r="C919" s="110"/>
      <c r="D919" s="125"/>
      <c r="F919" s="33"/>
      <c r="H919" s="33"/>
    </row>
    <row r="920" spans="1:8" ht="19.5" customHeight="1">
      <c r="A920" s="113" t="s">
        <v>639</v>
      </c>
      <c r="B920" s="110"/>
      <c r="C920" s="110"/>
      <c r="D920" s="125"/>
      <c r="F920" s="33"/>
      <c r="H920" s="33"/>
    </row>
    <row r="921" spans="1:8" ht="19.5" customHeight="1">
      <c r="A921" s="113" t="s">
        <v>640</v>
      </c>
      <c r="B921" s="110">
        <v>1494</v>
      </c>
      <c r="C921" s="110">
        <v>1300</v>
      </c>
      <c r="D921" s="125">
        <f>ROUND(C921*100/B921,1)</f>
        <v>87</v>
      </c>
      <c r="F921" s="33"/>
      <c r="H921" s="33"/>
    </row>
    <row r="922" spans="1:8" ht="19.5" customHeight="1">
      <c r="A922" s="113" t="s">
        <v>554</v>
      </c>
      <c r="B922" s="110"/>
      <c r="C922" s="110"/>
      <c r="D922" s="125"/>
      <c r="F922" s="33"/>
      <c r="H922" s="33"/>
    </row>
    <row r="923" spans="1:8" ht="19.5" customHeight="1">
      <c r="A923" s="113" t="s">
        <v>555</v>
      </c>
      <c r="B923" s="110">
        <v>10</v>
      </c>
      <c r="C923" s="110"/>
      <c r="D923" s="125"/>
      <c r="F923" s="33"/>
      <c r="H923" s="33"/>
    </row>
    <row r="924" spans="1:8" ht="19.5" customHeight="1">
      <c r="A924" s="113" t="s">
        <v>556</v>
      </c>
      <c r="B924" s="110"/>
      <c r="C924" s="110"/>
      <c r="D924" s="125"/>
      <c r="F924" s="33"/>
      <c r="H924" s="33"/>
    </row>
    <row r="925" spans="1:8" ht="19.5" customHeight="1">
      <c r="A925" s="113" t="s">
        <v>641</v>
      </c>
      <c r="B925" s="110">
        <v>873</v>
      </c>
      <c r="C925" s="110">
        <v>800</v>
      </c>
      <c r="D925" s="125">
        <f>ROUND(C925*100/B925,1)</f>
        <v>91.6</v>
      </c>
      <c r="F925" s="33"/>
      <c r="H925" s="33"/>
    </row>
    <row r="926" spans="1:8" ht="19.5" customHeight="1">
      <c r="A926" s="113" t="s">
        <v>642</v>
      </c>
      <c r="B926" s="110">
        <v>510</v>
      </c>
      <c r="C926" s="110">
        <v>500</v>
      </c>
      <c r="D926" s="125">
        <f>ROUND(C926*100/B926,1)</f>
        <v>98</v>
      </c>
      <c r="F926" s="33"/>
      <c r="H926" s="33"/>
    </row>
    <row r="927" spans="1:8" ht="19.5" customHeight="1">
      <c r="A927" s="113" t="s">
        <v>643</v>
      </c>
      <c r="B927" s="110"/>
      <c r="C927" s="110"/>
      <c r="D927" s="125"/>
      <c r="F927" s="33"/>
      <c r="H927" s="33"/>
    </row>
    <row r="928" spans="1:8" ht="19.5" customHeight="1">
      <c r="A928" s="113" t="s">
        <v>644</v>
      </c>
      <c r="B928" s="110"/>
      <c r="C928" s="110"/>
      <c r="D928" s="125"/>
      <c r="F928" s="33"/>
      <c r="H928" s="33"/>
    </row>
    <row r="929" spans="1:8" ht="19.5" customHeight="1">
      <c r="A929" s="113" t="s">
        <v>645</v>
      </c>
      <c r="B929" s="110"/>
      <c r="C929" s="110"/>
      <c r="D929" s="125"/>
      <c r="F929" s="33"/>
      <c r="H929" s="33"/>
    </row>
    <row r="930" spans="1:8" ht="19.5" customHeight="1">
      <c r="A930" s="113" t="s">
        <v>646</v>
      </c>
      <c r="B930" s="110"/>
      <c r="C930" s="110"/>
      <c r="D930" s="125"/>
      <c r="F930" s="33"/>
      <c r="H930" s="33"/>
    </row>
    <row r="931" spans="1:8" ht="19.5" customHeight="1">
      <c r="A931" s="113" t="s">
        <v>647</v>
      </c>
      <c r="B931" s="110">
        <v>101</v>
      </c>
      <c r="C931" s="110"/>
      <c r="D931" s="125"/>
      <c r="F931" s="33"/>
      <c r="H931" s="33"/>
    </row>
    <row r="932" spans="1:8" ht="19.5" customHeight="1">
      <c r="A932" s="113" t="s">
        <v>648</v>
      </c>
      <c r="B932" s="110">
        <v>1229</v>
      </c>
      <c r="C932" s="110"/>
      <c r="D932" s="125"/>
      <c r="F932" s="33"/>
      <c r="H932" s="33"/>
    </row>
    <row r="933" spans="1:8" ht="19.5" customHeight="1">
      <c r="A933" s="113" t="s">
        <v>649</v>
      </c>
      <c r="B933" s="110">
        <v>49</v>
      </c>
      <c r="C933" s="110"/>
      <c r="D933" s="125"/>
      <c r="F933" s="33"/>
      <c r="H933" s="33"/>
    </row>
    <row r="934" spans="1:8" ht="19.5" customHeight="1">
      <c r="A934" s="113" t="s">
        <v>650</v>
      </c>
      <c r="B934" s="110">
        <v>1180</v>
      </c>
      <c r="C934" s="110"/>
      <c r="D934" s="125"/>
      <c r="F934" s="33"/>
      <c r="H934" s="33"/>
    </row>
    <row r="935" spans="1:8" ht="19.5" customHeight="1">
      <c r="A935" s="113" t="s">
        <v>651</v>
      </c>
      <c r="B935" s="110"/>
      <c r="C935" s="110"/>
      <c r="D935" s="125"/>
      <c r="F935" s="33"/>
      <c r="H935" s="33"/>
    </row>
    <row r="936" spans="1:8" ht="19.5" customHeight="1">
      <c r="A936" s="113" t="s">
        <v>652</v>
      </c>
      <c r="B936" s="110"/>
      <c r="C936" s="110"/>
      <c r="D936" s="125"/>
      <c r="F936" s="33"/>
      <c r="H936" s="33"/>
    </row>
    <row r="937" spans="1:8" ht="19.5" customHeight="1">
      <c r="A937" s="113" t="s">
        <v>653</v>
      </c>
      <c r="B937" s="110"/>
      <c r="C937" s="110"/>
      <c r="D937" s="125"/>
      <c r="F937" s="33"/>
      <c r="H937" s="33"/>
    </row>
    <row r="938" spans="1:8" ht="19.5" customHeight="1">
      <c r="A938" s="113" t="s">
        <v>654</v>
      </c>
      <c r="B938" s="110">
        <v>2318</v>
      </c>
      <c r="C938" s="110">
        <v>1115</v>
      </c>
      <c r="D938" s="125">
        <f>ROUND(C938*100/B938,1)</f>
        <v>48.1</v>
      </c>
      <c r="F938" s="33"/>
      <c r="H938" s="33"/>
    </row>
    <row r="939" spans="1:8" ht="19.5" customHeight="1">
      <c r="A939" s="113" t="s">
        <v>655</v>
      </c>
      <c r="B939" s="110">
        <v>990</v>
      </c>
      <c r="C939" s="110">
        <v>415</v>
      </c>
      <c r="D939" s="125">
        <f>ROUND(C939*100/B939,1)</f>
        <v>41.9</v>
      </c>
      <c r="F939" s="33"/>
      <c r="H939" s="33"/>
    </row>
    <row r="940" spans="1:8" ht="19.5" customHeight="1">
      <c r="A940" s="113" t="s">
        <v>1202</v>
      </c>
      <c r="B940" s="110"/>
      <c r="C940" s="110"/>
      <c r="D940" s="125"/>
      <c r="F940" s="33"/>
      <c r="H940" s="33"/>
    </row>
    <row r="941" spans="1:8" ht="19.5" customHeight="1">
      <c r="A941" s="113" t="s">
        <v>656</v>
      </c>
      <c r="B941" s="110">
        <v>1307</v>
      </c>
      <c r="C941" s="110">
        <v>700</v>
      </c>
      <c r="D941" s="125">
        <f>ROUND(C941*100/B941,1)</f>
        <v>53.6</v>
      </c>
      <c r="F941" s="33"/>
      <c r="H941" s="33"/>
    </row>
    <row r="942" spans="1:8" ht="19.5" customHeight="1">
      <c r="A942" s="113" t="s">
        <v>657</v>
      </c>
      <c r="B942" s="110"/>
      <c r="C942" s="110"/>
      <c r="D942" s="125"/>
      <c r="F942" s="33"/>
      <c r="H942" s="33"/>
    </row>
    <row r="943" spans="1:8" ht="19.5" customHeight="1">
      <c r="A943" s="113" t="s">
        <v>658</v>
      </c>
      <c r="B943" s="110"/>
      <c r="C943" s="110"/>
      <c r="D943" s="125"/>
      <c r="F943" s="33"/>
      <c r="H943" s="33"/>
    </row>
    <row r="944" spans="1:8" ht="19.5" customHeight="1">
      <c r="A944" s="113" t="s">
        <v>659</v>
      </c>
      <c r="B944" s="110">
        <v>21</v>
      </c>
      <c r="C944" s="110"/>
      <c r="D944" s="125"/>
      <c r="F944" s="33"/>
      <c r="H944" s="33"/>
    </row>
    <row r="945" spans="1:8" ht="19.5" customHeight="1">
      <c r="A945" s="113" t="s">
        <v>1203</v>
      </c>
      <c r="B945" s="110">
        <v>845</v>
      </c>
      <c r="C945" s="110">
        <v>1138</v>
      </c>
      <c r="D945" s="125">
        <f>ROUND(C945*100/B945,1)</f>
        <v>134.7</v>
      </c>
      <c r="F945" s="33"/>
      <c r="H945" s="33"/>
    </row>
    <row r="946" spans="1:8" ht="19.5" customHeight="1">
      <c r="A946" s="113" t="s">
        <v>1309</v>
      </c>
      <c r="B946" s="110"/>
      <c r="C946" s="110"/>
      <c r="D946" s="125"/>
      <c r="F946" s="33"/>
      <c r="H946" s="33"/>
    </row>
    <row r="947" spans="1:8" ht="19.5" customHeight="1">
      <c r="A947" s="113" t="s">
        <v>1310</v>
      </c>
      <c r="B947" s="110">
        <v>120</v>
      </c>
      <c r="C947" s="110">
        <v>100</v>
      </c>
      <c r="D947" s="125">
        <f>ROUND(C947*100/B947,1)</f>
        <v>83.3</v>
      </c>
      <c r="F947" s="33"/>
      <c r="H947" s="33"/>
    </row>
    <row r="948" spans="1:8" ht="19.5" customHeight="1">
      <c r="A948" s="113" t="s">
        <v>1204</v>
      </c>
      <c r="B948" s="110">
        <v>556</v>
      </c>
      <c r="C948" s="110">
        <v>401</v>
      </c>
      <c r="D948" s="125">
        <f>ROUND(C948*100/B948,1)</f>
        <v>72.1</v>
      </c>
      <c r="F948" s="33"/>
      <c r="H948" s="33"/>
    </row>
    <row r="949" spans="1:8" ht="19.5" customHeight="1">
      <c r="A949" s="113" t="s">
        <v>1311</v>
      </c>
      <c r="B949" s="110">
        <v>169</v>
      </c>
      <c r="C949" s="110">
        <v>104</v>
      </c>
      <c r="D949" s="125">
        <f>ROUND(C949*100/B949,1)</f>
        <v>61.5</v>
      </c>
      <c r="F949" s="33"/>
      <c r="H949" s="33"/>
    </row>
    <row r="950" spans="1:8" ht="19.5" customHeight="1">
      <c r="A950" s="113" t="s">
        <v>1312</v>
      </c>
      <c r="B950" s="110"/>
      <c r="C950" s="110"/>
      <c r="D950" s="125"/>
      <c r="F950" s="33"/>
      <c r="H950" s="33"/>
    </row>
    <row r="951" spans="1:8" ht="19.5" customHeight="1">
      <c r="A951" s="113" t="s">
        <v>1205</v>
      </c>
      <c r="B951" s="110"/>
      <c r="C951" s="110">
        <v>533</v>
      </c>
      <c r="D951" s="125"/>
      <c r="F951" s="33"/>
      <c r="H951" s="33"/>
    </row>
    <row r="952" spans="1:8" ht="19.5" customHeight="1">
      <c r="A952" s="113" t="s">
        <v>1206</v>
      </c>
      <c r="B952" s="110">
        <v>4067</v>
      </c>
      <c r="C952" s="110">
        <v>3500</v>
      </c>
      <c r="D952" s="125">
        <f>ROUND(C952*100/B952,1)</f>
        <v>86.1</v>
      </c>
      <c r="F952" s="33"/>
      <c r="H952" s="33"/>
    </row>
    <row r="953" spans="1:8" ht="19.5" customHeight="1">
      <c r="A953" s="113" t="s">
        <v>1207</v>
      </c>
      <c r="B953" s="110"/>
      <c r="C953" s="110"/>
      <c r="D953" s="125"/>
      <c r="F953" s="33"/>
      <c r="H953" s="33"/>
    </row>
    <row r="954" spans="1:8" ht="19.5" customHeight="1">
      <c r="A954" s="113" t="s">
        <v>1208</v>
      </c>
      <c r="B954" s="110">
        <v>4067</v>
      </c>
      <c r="C954" s="110">
        <v>3500</v>
      </c>
      <c r="D954" s="125">
        <f>ROUND(C954*100/B954,1)</f>
        <v>86.1</v>
      </c>
      <c r="F954" s="33"/>
      <c r="H954" s="33"/>
    </row>
    <row r="955" spans="1:8" ht="19.5" customHeight="1">
      <c r="A955" s="113" t="s">
        <v>1209</v>
      </c>
      <c r="B955" s="110"/>
      <c r="C955" s="110"/>
      <c r="D955" s="125"/>
      <c r="F955" s="33"/>
      <c r="H955" s="33"/>
    </row>
    <row r="956" spans="1:8" ht="19.5" customHeight="1">
      <c r="A956" s="113" t="s">
        <v>660</v>
      </c>
      <c r="B956" s="110"/>
      <c r="C956" s="110"/>
      <c r="D956" s="125"/>
      <c r="F956" s="33"/>
      <c r="H956" s="33"/>
    </row>
    <row r="957" spans="1:8" ht="19.5" customHeight="1">
      <c r="A957" s="113" t="s">
        <v>661</v>
      </c>
      <c r="B957" s="110"/>
      <c r="C957" s="110"/>
      <c r="D957" s="125"/>
      <c r="F957" s="33"/>
      <c r="H957" s="33"/>
    </row>
    <row r="958" spans="1:8" ht="19.5" customHeight="1">
      <c r="A958" s="113" t="s">
        <v>662</v>
      </c>
      <c r="B958" s="110"/>
      <c r="C958" s="110"/>
      <c r="D958" s="125"/>
      <c r="F958" s="33"/>
      <c r="H958" s="33"/>
    </row>
    <row r="959" spans="1:8" ht="19.5" customHeight="1">
      <c r="A959" s="113" t="s">
        <v>1210</v>
      </c>
      <c r="B959" s="110">
        <v>9472</v>
      </c>
      <c r="C959" s="110">
        <v>12796</v>
      </c>
      <c r="D959" s="125">
        <f>ROUND(C959*100/B959,1)</f>
        <v>135.1</v>
      </c>
      <c r="F959" s="33"/>
      <c r="H959" s="33"/>
    </row>
    <row r="960" spans="1:8" ht="19.5" customHeight="1">
      <c r="A960" s="113" t="s">
        <v>663</v>
      </c>
      <c r="B960" s="110">
        <v>6282</v>
      </c>
      <c r="C960" s="110">
        <v>10096</v>
      </c>
      <c r="D960" s="125">
        <f>ROUND(C960*100/B960,1)</f>
        <v>160.7</v>
      </c>
      <c r="F960" s="33"/>
      <c r="H960" s="33"/>
    </row>
    <row r="961" spans="1:8" ht="19.5" customHeight="1">
      <c r="A961" s="113" t="s">
        <v>554</v>
      </c>
      <c r="B961" s="110">
        <v>193</v>
      </c>
      <c r="C961" s="110">
        <v>100</v>
      </c>
      <c r="D961" s="125">
        <f>ROUND(C961*100/B961,1)</f>
        <v>51.8</v>
      </c>
      <c r="F961" s="33"/>
      <c r="H961" s="33"/>
    </row>
    <row r="962" spans="1:8" ht="19.5" customHeight="1">
      <c r="A962" s="113" t="s">
        <v>555</v>
      </c>
      <c r="B962" s="110">
        <v>98</v>
      </c>
      <c r="C962" s="110"/>
      <c r="D962" s="125"/>
      <c r="F962" s="33"/>
      <c r="H962" s="33"/>
    </row>
    <row r="963" spans="1:8" ht="19.5" customHeight="1">
      <c r="A963" s="113" t="s">
        <v>556</v>
      </c>
      <c r="B963" s="110"/>
      <c r="C963" s="110"/>
      <c r="D963" s="125"/>
      <c r="F963" s="33"/>
      <c r="H963" s="33"/>
    </row>
    <row r="964" spans="1:8" ht="19.5" customHeight="1">
      <c r="A964" s="113" t="s">
        <v>1313</v>
      </c>
      <c r="B964" s="110">
        <v>2864</v>
      </c>
      <c r="C964" s="110">
        <v>6796</v>
      </c>
      <c r="D964" s="125">
        <f>ROUND(C964*100/B964,1)</f>
        <v>237.3</v>
      </c>
      <c r="F964" s="33"/>
      <c r="H964" s="33"/>
    </row>
    <row r="965" spans="1:8" ht="19.5" customHeight="1">
      <c r="A965" s="113" t="s">
        <v>664</v>
      </c>
      <c r="B965" s="110">
        <v>353</v>
      </c>
      <c r="C965" s="110">
        <v>500</v>
      </c>
      <c r="D965" s="125">
        <f>ROUND(C965*100/B965,1)</f>
        <v>141.6</v>
      </c>
      <c r="F965" s="33"/>
      <c r="H965" s="33"/>
    </row>
    <row r="966" spans="1:8" ht="19.5" customHeight="1">
      <c r="A966" s="113" t="s">
        <v>1314</v>
      </c>
      <c r="B966" s="110"/>
      <c r="C966" s="110"/>
      <c r="D966" s="125"/>
      <c r="F966" s="33"/>
      <c r="H966" s="33"/>
    </row>
    <row r="967" spans="1:8" ht="19.5" customHeight="1">
      <c r="A967" s="113" t="s">
        <v>665</v>
      </c>
      <c r="B967" s="110"/>
      <c r="C967" s="110"/>
      <c r="D967" s="125"/>
      <c r="F967" s="33"/>
      <c r="H967" s="33"/>
    </row>
    <row r="968" spans="1:8" ht="19.5" customHeight="1">
      <c r="A968" s="113" t="s">
        <v>666</v>
      </c>
      <c r="B968" s="110">
        <v>6</v>
      </c>
      <c r="C968" s="110"/>
      <c r="D968" s="125"/>
      <c r="F968" s="33"/>
      <c r="H968" s="33"/>
    </row>
    <row r="969" spans="1:8" ht="19.5" customHeight="1">
      <c r="A969" s="113" t="s">
        <v>667</v>
      </c>
      <c r="B969" s="110"/>
      <c r="C969" s="110"/>
      <c r="D969" s="125"/>
      <c r="F969" s="33"/>
      <c r="H969" s="33"/>
    </row>
    <row r="970" spans="1:8" ht="19.5" customHeight="1">
      <c r="A970" s="113" t="s">
        <v>668</v>
      </c>
      <c r="B970" s="110"/>
      <c r="C970" s="110"/>
      <c r="D970" s="125"/>
      <c r="F970" s="33"/>
      <c r="H970" s="33"/>
    </row>
    <row r="971" spans="1:8" ht="19.5" customHeight="1">
      <c r="A971" s="113" t="s">
        <v>669</v>
      </c>
      <c r="B971" s="110"/>
      <c r="C971" s="110"/>
      <c r="D971" s="125"/>
      <c r="F971" s="33"/>
      <c r="H971" s="33"/>
    </row>
    <row r="972" spans="1:8" ht="19.5" customHeight="1">
      <c r="A972" s="113" t="s">
        <v>670</v>
      </c>
      <c r="B972" s="110"/>
      <c r="C972" s="110"/>
      <c r="D972" s="125"/>
      <c r="F972" s="33"/>
      <c r="H972" s="33"/>
    </row>
    <row r="973" spans="1:8" ht="19.5" customHeight="1">
      <c r="A973" s="113" t="s">
        <v>671</v>
      </c>
      <c r="B973" s="110"/>
      <c r="C973" s="110"/>
      <c r="D973" s="125"/>
      <c r="F973" s="33"/>
      <c r="H973" s="33"/>
    </row>
    <row r="974" spans="1:8" ht="19.5" customHeight="1">
      <c r="A974" s="113" t="s">
        <v>672</v>
      </c>
      <c r="B974" s="110"/>
      <c r="C974" s="110"/>
      <c r="D974" s="125"/>
      <c r="F974" s="33"/>
      <c r="H974" s="33"/>
    </row>
    <row r="975" spans="1:8" ht="19.5" customHeight="1">
      <c r="A975" s="113" t="s">
        <v>673</v>
      </c>
      <c r="B975" s="110"/>
      <c r="C975" s="110"/>
      <c r="D975" s="125"/>
      <c r="F975" s="33"/>
      <c r="H975" s="33"/>
    </row>
    <row r="976" spans="1:8" ht="19.5" customHeight="1">
      <c r="A976" s="113" t="s">
        <v>674</v>
      </c>
      <c r="B976" s="110"/>
      <c r="C976" s="110"/>
      <c r="D976" s="125"/>
      <c r="F976" s="33"/>
      <c r="H976" s="33"/>
    </row>
    <row r="977" spans="1:8" ht="19.5" customHeight="1">
      <c r="A977" s="113" t="s">
        <v>675</v>
      </c>
      <c r="B977" s="110"/>
      <c r="C977" s="110"/>
      <c r="D977" s="125"/>
      <c r="F977" s="33"/>
      <c r="H977" s="33"/>
    </row>
    <row r="978" spans="1:8" ht="19.5" customHeight="1">
      <c r="A978" s="113" t="s">
        <v>676</v>
      </c>
      <c r="B978" s="110"/>
      <c r="C978" s="110"/>
      <c r="D978" s="125"/>
      <c r="F978" s="33"/>
      <c r="H978" s="33"/>
    </row>
    <row r="979" spans="1:8" ht="19.5" customHeight="1">
      <c r="A979" s="113" t="s">
        <v>677</v>
      </c>
      <c r="B979" s="110"/>
      <c r="C979" s="110"/>
      <c r="D979" s="125"/>
      <c r="F979" s="33"/>
      <c r="H979" s="33"/>
    </row>
    <row r="980" spans="1:8" ht="19.5" customHeight="1">
      <c r="A980" s="113" t="s">
        <v>678</v>
      </c>
      <c r="B980" s="110">
        <v>60</v>
      </c>
      <c r="C980" s="110"/>
      <c r="D980" s="125"/>
      <c r="F980" s="33"/>
      <c r="H980" s="33"/>
    </row>
    <row r="981" spans="1:8" ht="19.5" customHeight="1">
      <c r="A981" s="113" t="s">
        <v>679</v>
      </c>
      <c r="B981" s="110">
        <v>2708</v>
      </c>
      <c r="C981" s="110">
        <v>2700</v>
      </c>
      <c r="D981" s="125">
        <f>ROUND(C981*100/B981,1)</f>
        <v>99.7</v>
      </c>
      <c r="F981" s="33"/>
      <c r="H981" s="33"/>
    </row>
    <row r="982" spans="1:8" ht="19.5" customHeight="1">
      <c r="A982" s="113" t="s">
        <v>680</v>
      </c>
      <c r="B982" s="110"/>
      <c r="C982" s="110"/>
      <c r="D982" s="125"/>
      <c r="F982" s="33"/>
      <c r="H982" s="33"/>
    </row>
    <row r="983" spans="1:8" ht="19.5" customHeight="1">
      <c r="A983" s="113" t="s">
        <v>681</v>
      </c>
      <c r="B983" s="110">
        <v>2226</v>
      </c>
      <c r="C983" s="110">
        <v>2000</v>
      </c>
      <c r="D983" s="125">
        <f>ROUND(C983*100/B983,1)</f>
        <v>89.8</v>
      </c>
      <c r="F983" s="33"/>
      <c r="H983" s="33"/>
    </row>
    <row r="984" spans="1:8" ht="19.5" customHeight="1">
      <c r="A984" s="113" t="s">
        <v>554</v>
      </c>
      <c r="B984" s="110"/>
      <c r="C984" s="110"/>
      <c r="D984" s="125"/>
      <c r="F984" s="33"/>
      <c r="H984" s="33"/>
    </row>
    <row r="985" spans="1:8" ht="19.5" customHeight="1">
      <c r="A985" s="113" t="s">
        <v>555</v>
      </c>
      <c r="B985" s="110">
        <v>42</v>
      </c>
      <c r="C985" s="110"/>
      <c r="D985" s="125"/>
      <c r="F985" s="33"/>
      <c r="H985" s="33"/>
    </row>
    <row r="986" spans="1:8" ht="19.5" customHeight="1">
      <c r="A986" s="113" t="s">
        <v>556</v>
      </c>
      <c r="B986" s="110"/>
      <c r="C986" s="110"/>
      <c r="D986" s="125"/>
      <c r="F986" s="33"/>
      <c r="H986" s="33"/>
    </row>
    <row r="987" spans="1:8" ht="19.5" customHeight="1">
      <c r="A987" s="113" t="s">
        <v>682</v>
      </c>
      <c r="B987" s="110">
        <v>2184</v>
      </c>
      <c r="C987" s="110">
        <v>2000</v>
      </c>
      <c r="D987" s="125">
        <f>ROUND(C987*100/B987,1)</f>
        <v>91.6</v>
      </c>
      <c r="F987" s="33"/>
      <c r="H987" s="33"/>
    </row>
    <row r="988" spans="1:8" ht="19.5" customHeight="1">
      <c r="A988" s="113" t="s">
        <v>683</v>
      </c>
      <c r="B988" s="110"/>
      <c r="C988" s="110"/>
      <c r="D988" s="125"/>
      <c r="F988" s="33"/>
      <c r="H988" s="33"/>
    </row>
    <row r="989" spans="1:8" ht="19.5" customHeight="1">
      <c r="A989" s="113" t="s">
        <v>684</v>
      </c>
      <c r="B989" s="110"/>
      <c r="C989" s="110"/>
      <c r="D989" s="125"/>
      <c r="F989" s="33"/>
      <c r="H989" s="33"/>
    </row>
    <row r="990" spans="1:8" ht="19.5" customHeight="1">
      <c r="A990" s="113" t="s">
        <v>685</v>
      </c>
      <c r="B990" s="110"/>
      <c r="C990" s="110"/>
      <c r="D990" s="125"/>
      <c r="F990" s="33"/>
      <c r="H990" s="33"/>
    </row>
    <row r="991" spans="1:8" ht="19.5" customHeight="1">
      <c r="A991" s="113" t="s">
        <v>686</v>
      </c>
      <c r="B991" s="110"/>
      <c r="C991" s="110"/>
      <c r="D991" s="125"/>
      <c r="F991" s="33"/>
      <c r="H991" s="33"/>
    </row>
    <row r="992" spans="1:8" ht="19.5" customHeight="1">
      <c r="A992" s="113" t="s">
        <v>687</v>
      </c>
      <c r="B992" s="110"/>
      <c r="C992" s="110"/>
      <c r="D992" s="125"/>
      <c r="F992" s="33"/>
      <c r="H992" s="33"/>
    </row>
    <row r="993" spans="1:8" ht="19.5" customHeight="1">
      <c r="A993" s="113" t="s">
        <v>688</v>
      </c>
      <c r="B993" s="110"/>
      <c r="C993" s="110"/>
      <c r="D993" s="125"/>
      <c r="F993" s="33"/>
      <c r="H993" s="33"/>
    </row>
    <row r="994" spans="1:8" ht="19.5" customHeight="1">
      <c r="A994" s="113" t="s">
        <v>554</v>
      </c>
      <c r="B994" s="110"/>
      <c r="C994" s="110"/>
      <c r="D994" s="125"/>
      <c r="F994" s="33"/>
      <c r="H994" s="33"/>
    </row>
    <row r="995" spans="1:8" ht="19.5" customHeight="1">
      <c r="A995" s="113" t="s">
        <v>555</v>
      </c>
      <c r="B995" s="110"/>
      <c r="C995" s="110"/>
      <c r="D995" s="125"/>
      <c r="F995" s="33"/>
      <c r="H995" s="33"/>
    </row>
    <row r="996" spans="1:8" ht="19.5" customHeight="1">
      <c r="A996" s="113" t="s">
        <v>556</v>
      </c>
      <c r="B996" s="110"/>
      <c r="C996" s="110"/>
      <c r="D996" s="125"/>
      <c r="F996" s="33"/>
      <c r="H996" s="33"/>
    </row>
    <row r="997" spans="1:8" ht="19.5" customHeight="1">
      <c r="A997" s="113" t="s">
        <v>689</v>
      </c>
      <c r="B997" s="110"/>
      <c r="C997" s="110"/>
      <c r="D997" s="125"/>
      <c r="F997" s="33"/>
      <c r="H997" s="33"/>
    </row>
    <row r="998" spans="1:8" ht="19.5" customHeight="1">
      <c r="A998" s="113" t="s">
        <v>690</v>
      </c>
      <c r="B998" s="110"/>
      <c r="C998" s="110"/>
      <c r="D998" s="125"/>
      <c r="F998" s="33"/>
      <c r="H998" s="33"/>
    </row>
    <row r="999" spans="1:8" ht="19.5" customHeight="1">
      <c r="A999" s="113" t="s">
        <v>691</v>
      </c>
      <c r="B999" s="110"/>
      <c r="C999" s="110"/>
      <c r="D999" s="125"/>
      <c r="F999" s="33"/>
      <c r="H999" s="33"/>
    </row>
    <row r="1000" spans="1:8" ht="19.5" customHeight="1">
      <c r="A1000" s="113" t="s">
        <v>692</v>
      </c>
      <c r="B1000" s="110"/>
      <c r="C1000" s="110"/>
      <c r="D1000" s="125"/>
      <c r="F1000" s="33"/>
      <c r="H1000" s="33"/>
    </row>
    <row r="1001" spans="1:8" ht="19.5" customHeight="1">
      <c r="A1001" s="113" t="s">
        <v>693</v>
      </c>
      <c r="B1001" s="110"/>
      <c r="C1001" s="110"/>
      <c r="D1001" s="125"/>
      <c r="F1001" s="33"/>
      <c r="H1001" s="33"/>
    </row>
    <row r="1002" spans="1:8" ht="19.5" customHeight="1">
      <c r="A1002" s="113" t="s">
        <v>694</v>
      </c>
      <c r="B1002" s="110"/>
      <c r="C1002" s="110"/>
      <c r="D1002" s="125"/>
      <c r="F1002" s="33"/>
      <c r="H1002" s="33"/>
    </row>
    <row r="1003" spans="1:8" ht="19.5" customHeight="1">
      <c r="A1003" s="113" t="s">
        <v>1211</v>
      </c>
      <c r="B1003" s="110">
        <v>964</v>
      </c>
      <c r="C1003" s="110">
        <v>700</v>
      </c>
      <c r="D1003" s="125">
        <f>ROUND(C1003*100/B1003,1)</f>
        <v>72.6</v>
      </c>
      <c r="F1003" s="33"/>
      <c r="H1003" s="33"/>
    </row>
    <row r="1004" spans="1:8" ht="19.5" customHeight="1">
      <c r="A1004" s="113" t="s">
        <v>695</v>
      </c>
      <c r="B1004" s="110"/>
      <c r="C1004" s="110"/>
      <c r="D1004" s="125"/>
      <c r="F1004" s="33"/>
      <c r="H1004" s="33"/>
    </row>
    <row r="1005" spans="1:8" ht="19.5" customHeight="1">
      <c r="A1005" s="113" t="s">
        <v>696</v>
      </c>
      <c r="B1005" s="110">
        <v>413</v>
      </c>
      <c r="C1005" s="110">
        <v>400</v>
      </c>
      <c r="D1005" s="125">
        <f>ROUND(C1005*100/B1005,1)</f>
        <v>96.9</v>
      </c>
      <c r="F1005" s="33"/>
      <c r="H1005" s="33"/>
    </row>
    <row r="1006" spans="1:8" ht="19.5" customHeight="1">
      <c r="A1006" s="113" t="s">
        <v>697</v>
      </c>
      <c r="B1006" s="110">
        <v>551</v>
      </c>
      <c r="C1006" s="110">
        <v>300</v>
      </c>
      <c r="D1006" s="125">
        <f>ROUND(C1006*100/B1006,1)</f>
        <v>54.4</v>
      </c>
      <c r="F1006" s="33"/>
      <c r="H1006" s="33"/>
    </row>
    <row r="1007" spans="1:8" ht="19.5" customHeight="1">
      <c r="A1007" s="113" t="s">
        <v>1212</v>
      </c>
      <c r="B1007" s="110"/>
      <c r="C1007" s="110"/>
      <c r="D1007" s="125"/>
      <c r="F1007" s="33"/>
      <c r="H1007" s="33"/>
    </row>
    <row r="1008" spans="1:8" ht="19.5" customHeight="1">
      <c r="A1008" s="113" t="s">
        <v>698</v>
      </c>
      <c r="B1008" s="110"/>
      <c r="C1008" s="110"/>
      <c r="D1008" s="125"/>
      <c r="F1008" s="33"/>
      <c r="H1008" s="33"/>
    </row>
    <row r="1009" spans="1:8" ht="19.5" customHeight="1">
      <c r="A1009" s="113" t="s">
        <v>554</v>
      </c>
      <c r="B1009" s="110"/>
      <c r="C1009" s="110"/>
      <c r="D1009" s="125"/>
      <c r="F1009" s="33"/>
      <c r="H1009" s="33"/>
    </row>
    <row r="1010" spans="1:8" ht="19.5" customHeight="1">
      <c r="A1010" s="113" t="s">
        <v>555</v>
      </c>
      <c r="B1010" s="110"/>
      <c r="C1010" s="110"/>
      <c r="D1010" s="125"/>
      <c r="F1010" s="33"/>
      <c r="H1010" s="33"/>
    </row>
    <row r="1011" spans="1:8" ht="19.5" customHeight="1">
      <c r="A1011" s="113" t="s">
        <v>556</v>
      </c>
      <c r="B1011" s="110"/>
      <c r="C1011" s="110"/>
      <c r="D1011" s="125"/>
      <c r="F1011" s="33"/>
      <c r="H1011" s="33"/>
    </row>
    <row r="1012" spans="1:8" ht="19.5" customHeight="1">
      <c r="A1012" s="113" t="s">
        <v>686</v>
      </c>
      <c r="B1012" s="110"/>
      <c r="C1012" s="110"/>
      <c r="D1012" s="125"/>
      <c r="F1012" s="33"/>
      <c r="H1012" s="33"/>
    </row>
    <row r="1013" spans="1:8" ht="19.5" customHeight="1">
      <c r="A1013" s="113" t="s">
        <v>699</v>
      </c>
      <c r="B1013" s="110"/>
      <c r="C1013" s="110"/>
      <c r="D1013" s="125"/>
      <c r="F1013" s="33"/>
      <c r="H1013" s="33"/>
    </row>
    <row r="1014" spans="1:8" ht="19.5" customHeight="1">
      <c r="A1014" s="113" t="s">
        <v>700</v>
      </c>
      <c r="B1014" s="110"/>
      <c r="C1014" s="110"/>
      <c r="D1014" s="125"/>
      <c r="F1014" s="33"/>
      <c r="H1014" s="33"/>
    </row>
    <row r="1015" spans="1:8" ht="19.5" customHeight="1">
      <c r="A1015" s="113" t="s">
        <v>701</v>
      </c>
      <c r="B1015" s="110"/>
      <c r="C1015" s="110"/>
      <c r="D1015" s="125"/>
      <c r="F1015" s="33"/>
      <c r="H1015" s="33"/>
    </row>
    <row r="1016" spans="1:8" ht="19.5" customHeight="1">
      <c r="A1016" s="113" t="s">
        <v>702</v>
      </c>
      <c r="B1016" s="110"/>
      <c r="C1016" s="110"/>
      <c r="D1016" s="125"/>
      <c r="F1016" s="33"/>
      <c r="H1016" s="33"/>
    </row>
    <row r="1017" spans="1:8" ht="19.5" customHeight="1">
      <c r="A1017" s="113" t="s">
        <v>703</v>
      </c>
      <c r="B1017" s="110"/>
      <c r="C1017" s="110"/>
      <c r="D1017" s="125"/>
      <c r="F1017" s="33"/>
      <c r="H1017" s="33"/>
    </row>
    <row r="1018" spans="1:8" ht="19.5" customHeight="1">
      <c r="A1018" s="113" t="s">
        <v>1213</v>
      </c>
      <c r="B1018" s="110"/>
      <c r="C1018" s="110"/>
      <c r="D1018" s="125"/>
      <c r="F1018" s="33"/>
      <c r="H1018" s="33"/>
    </row>
    <row r="1019" spans="1:8" ht="19.5" customHeight="1">
      <c r="A1019" s="113" t="s">
        <v>704</v>
      </c>
      <c r="B1019" s="110"/>
      <c r="C1019" s="110"/>
      <c r="D1019" s="125"/>
      <c r="F1019" s="33"/>
      <c r="H1019" s="33"/>
    </row>
    <row r="1020" spans="1:8" ht="19.5" customHeight="1">
      <c r="A1020" s="113" t="s">
        <v>705</v>
      </c>
      <c r="B1020" s="110"/>
      <c r="C1020" s="110"/>
      <c r="D1020" s="125"/>
      <c r="F1020" s="33"/>
      <c r="H1020" s="33"/>
    </row>
    <row r="1021" spans="1:8" ht="19.5" customHeight="1">
      <c r="A1021" s="113" t="s">
        <v>706</v>
      </c>
      <c r="B1021" s="110"/>
      <c r="C1021" s="110"/>
      <c r="D1021" s="125"/>
      <c r="F1021" s="33"/>
      <c r="H1021" s="33"/>
    </row>
    <row r="1022" spans="1:8" ht="19.5" customHeight="1">
      <c r="A1022" s="113" t="s">
        <v>707</v>
      </c>
      <c r="B1022" s="110"/>
      <c r="C1022" s="110"/>
      <c r="D1022" s="125"/>
      <c r="F1022" s="33"/>
      <c r="H1022" s="33"/>
    </row>
    <row r="1023" spans="1:8" ht="19.5" customHeight="1">
      <c r="A1023" s="113" t="s">
        <v>1214</v>
      </c>
      <c r="B1023" s="110">
        <v>5703</v>
      </c>
      <c r="C1023" s="110">
        <v>4100</v>
      </c>
      <c r="D1023" s="125">
        <f>ROUND(C1023*100/B1023,1)</f>
        <v>71.9</v>
      </c>
      <c r="F1023" s="33"/>
      <c r="H1023" s="33"/>
    </row>
    <row r="1024" spans="1:8" ht="19.5" customHeight="1">
      <c r="A1024" s="113" t="s">
        <v>1215</v>
      </c>
      <c r="B1024" s="110">
        <v>167</v>
      </c>
      <c r="C1024" s="110"/>
      <c r="D1024" s="125"/>
      <c r="F1024" s="33"/>
      <c r="H1024" s="33"/>
    </row>
    <row r="1025" spans="1:8" ht="19.5" customHeight="1">
      <c r="A1025" s="113" t="s">
        <v>554</v>
      </c>
      <c r="B1025" s="110"/>
      <c r="C1025" s="110"/>
      <c r="D1025" s="125"/>
      <c r="F1025" s="33"/>
      <c r="H1025" s="33"/>
    </row>
    <row r="1026" spans="1:8" ht="19.5" customHeight="1">
      <c r="A1026" s="113" t="s">
        <v>555</v>
      </c>
      <c r="B1026" s="110"/>
      <c r="C1026" s="110"/>
      <c r="D1026" s="125"/>
      <c r="F1026" s="33"/>
      <c r="H1026" s="33"/>
    </row>
    <row r="1027" spans="1:8" ht="19.5" customHeight="1">
      <c r="A1027" s="113" t="s">
        <v>556</v>
      </c>
      <c r="B1027" s="110"/>
      <c r="C1027" s="110"/>
      <c r="D1027" s="125"/>
      <c r="F1027" s="33"/>
      <c r="H1027" s="33"/>
    </row>
    <row r="1028" spans="1:8" ht="19.5" customHeight="1">
      <c r="A1028" s="113" t="s">
        <v>708</v>
      </c>
      <c r="B1028" s="110"/>
      <c r="C1028" s="110"/>
      <c r="D1028" s="125"/>
      <c r="F1028" s="33"/>
      <c r="H1028" s="33"/>
    </row>
    <row r="1029" spans="1:8" ht="19.5" customHeight="1">
      <c r="A1029" s="113" t="s">
        <v>709</v>
      </c>
      <c r="B1029" s="110"/>
      <c r="C1029" s="110"/>
      <c r="D1029" s="125"/>
      <c r="F1029" s="33"/>
      <c r="H1029" s="33"/>
    </row>
    <row r="1030" spans="1:8" ht="19.5" customHeight="1">
      <c r="A1030" s="113" t="s">
        <v>710</v>
      </c>
      <c r="B1030" s="110">
        <v>167</v>
      </c>
      <c r="C1030" s="110"/>
      <c r="D1030" s="125"/>
      <c r="F1030" s="33"/>
      <c r="H1030" s="33"/>
    </row>
    <row r="1031" spans="1:8" ht="19.5" customHeight="1">
      <c r="A1031" s="113" t="s">
        <v>711</v>
      </c>
      <c r="B1031" s="110"/>
      <c r="C1031" s="110"/>
      <c r="D1031" s="125"/>
      <c r="F1031" s="33"/>
      <c r="H1031" s="33"/>
    </row>
    <row r="1032" spans="1:8" ht="19.5" customHeight="1">
      <c r="A1032" s="113" t="s">
        <v>712</v>
      </c>
      <c r="B1032" s="110"/>
      <c r="C1032" s="110"/>
      <c r="D1032" s="125"/>
      <c r="F1032" s="33"/>
      <c r="H1032" s="33"/>
    </row>
    <row r="1033" spans="1:8" ht="19.5" customHeight="1">
      <c r="A1033" s="113" t="s">
        <v>713</v>
      </c>
      <c r="B1033" s="110"/>
      <c r="C1033" s="110"/>
      <c r="D1033" s="125"/>
      <c r="F1033" s="33"/>
      <c r="H1033" s="33"/>
    </row>
    <row r="1034" spans="1:8" ht="19.5" customHeight="1">
      <c r="A1034" s="113" t="s">
        <v>714</v>
      </c>
      <c r="B1034" s="110">
        <v>1520</v>
      </c>
      <c r="C1034" s="110">
        <v>1500</v>
      </c>
      <c r="D1034" s="125">
        <f>ROUND(C1034*100/B1034,1)</f>
        <v>98.7</v>
      </c>
      <c r="F1034" s="33"/>
      <c r="H1034" s="33"/>
    </row>
    <row r="1035" spans="1:8" ht="19.5" customHeight="1">
      <c r="A1035" s="113" t="s">
        <v>554</v>
      </c>
      <c r="B1035" s="110"/>
      <c r="C1035" s="110"/>
      <c r="D1035" s="125"/>
      <c r="F1035" s="33"/>
      <c r="H1035" s="33"/>
    </row>
    <row r="1036" spans="1:8" ht="19.5" customHeight="1">
      <c r="A1036" s="113" t="s">
        <v>555</v>
      </c>
      <c r="B1036" s="110">
        <v>1520</v>
      </c>
      <c r="C1036" s="110">
        <v>1500</v>
      </c>
      <c r="D1036" s="125">
        <f>ROUND(C1036*100/B1036,1)</f>
        <v>98.7</v>
      </c>
      <c r="F1036" s="33"/>
      <c r="H1036" s="33"/>
    </row>
    <row r="1037" spans="1:8" ht="19.5" customHeight="1">
      <c r="A1037" s="113" t="s">
        <v>556</v>
      </c>
      <c r="B1037" s="110"/>
      <c r="C1037" s="110"/>
      <c r="D1037" s="125"/>
      <c r="F1037" s="33"/>
      <c r="H1037" s="33"/>
    </row>
    <row r="1038" spans="1:8" ht="19.5" customHeight="1">
      <c r="A1038" s="113" t="s">
        <v>715</v>
      </c>
      <c r="B1038" s="110"/>
      <c r="C1038" s="110"/>
      <c r="D1038" s="125"/>
      <c r="F1038" s="33"/>
      <c r="H1038" s="33"/>
    </row>
    <row r="1039" spans="1:8" ht="19.5" customHeight="1">
      <c r="A1039" s="113" t="s">
        <v>716</v>
      </c>
      <c r="B1039" s="110"/>
      <c r="C1039" s="110"/>
      <c r="D1039" s="125"/>
      <c r="F1039" s="33"/>
      <c r="H1039" s="33"/>
    </row>
    <row r="1040" spans="1:8" ht="19.5" customHeight="1">
      <c r="A1040" s="113" t="s">
        <v>717</v>
      </c>
      <c r="B1040" s="110"/>
      <c r="C1040" s="110"/>
      <c r="D1040" s="125"/>
      <c r="F1040" s="33"/>
      <c r="H1040" s="33"/>
    </row>
    <row r="1041" spans="1:8" ht="19.5" customHeight="1">
      <c r="A1041" s="113" t="s">
        <v>718</v>
      </c>
      <c r="B1041" s="110"/>
      <c r="C1041" s="110"/>
      <c r="D1041" s="125"/>
      <c r="F1041" s="33"/>
      <c r="H1041" s="33"/>
    </row>
    <row r="1042" spans="1:8" ht="19.5" customHeight="1">
      <c r="A1042" s="113" t="s">
        <v>719</v>
      </c>
      <c r="B1042" s="110"/>
      <c r="C1042" s="110"/>
      <c r="D1042" s="125"/>
      <c r="F1042" s="33"/>
      <c r="H1042" s="33"/>
    </row>
    <row r="1043" spans="1:8" ht="19.5" customHeight="1">
      <c r="A1043" s="113" t="s">
        <v>720</v>
      </c>
      <c r="B1043" s="110"/>
      <c r="C1043" s="110"/>
      <c r="D1043" s="125"/>
      <c r="F1043" s="33"/>
      <c r="H1043" s="33"/>
    </row>
    <row r="1044" spans="1:8" ht="19.5" customHeight="1">
      <c r="A1044" s="113" t="s">
        <v>721</v>
      </c>
      <c r="B1044" s="110"/>
      <c r="C1044" s="110"/>
      <c r="D1044" s="125"/>
      <c r="F1044" s="33"/>
      <c r="H1044" s="33"/>
    </row>
    <row r="1045" spans="1:8" ht="19.5" customHeight="1">
      <c r="A1045" s="113" t="s">
        <v>722</v>
      </c>
      <c r="B1045" s="110"/>
      <c r="C1045" s="110"/>
      <c r="D1045" s="125"/>
      <c r="F1045" s="33"/>
      <c r="H1045" s="33"/>
    </row>
    <row r="1046" spans="1:8" ht="19.5" customHeight="1">
      <c r="A1046" s="113" t="s">
        <v>723</v>
      </c>
      <c r="B1046" s="110"/>
      <c r="C1046" s="110"/>
      <c r="D1046" s="125"/>
      <c r="F1046" s="33"/>
      <c r="H1046" s="33"/>
    </row>
    <row r="1047" spans="1:8" ht="19.5" customHeight="1">
      <c r="A1047" s="113" t="s">
        <v>724</v>
      </c>
      <c r="B1047" s="110"/>
      <c r="C1047" s="110"/>
      <c r="D1047" s="125"/>
      <c r="F1047" s="33"/>
      <c r="H1047" s="33"/>
    </row>
    <row r="1048" spans="1:8" ht="19.5" customHeight="1">
      <c r="A1048" s="113" t="s">
        <v>725</v>
      </c>
      <c r="B1048" s="110"/>
      <c r="C1048" s="110"/>
      <c r="D1048" s="125"/>
      <c r="F1048" s="33"/>
      <c r="H1048" s="33"/>
    </row>
    <row r="1049" spans="1:8" ht="19.5" customHeight="1">
      <c r="A1049" s="113" t="s">
        <v>726</v>
      </c>
      <c r="B1049" s="110"/>
      <c r="C1049" s="110"/>
      <c r="D1049" s="125"/>
      <c r="F1049" s="33"/>
      <c r="H1049" s="33"/>
    </row>
    <row r="1050" spans="1:8" ht="19.5" customHeight="1">
      <c r="A1050" s="113" t="s">
        <v>727</v>
      </c>
      <c r="B1050" s="110"/>
      <c r="C1050" s="110"/>
      <c r="D1050" s="125"/>
      <c r="F1050" s="33"/>
      <c r="H1050" s="33"/>
    </row>
    <row r="1051" spans="1:8" ht="19.5" customHeight="1">
      <c r="A1051" s="113" t="s">
        <v>554</v>
      </c>
      <c r="B1051" s="110"/>
      <c r="C1051" s="110"/>
      <c r="D1051" s="125"/>
      <c r="F1051" s="33"/>
      <c r="H1051" s="33"/>
    </row>
    <row r="1052" spans="1:8" ht="19.5" customHeight="1">
      <c r="A1052" s="113" t="s">
        <v>555</v>
      </c>
      <c r="B1052" s="110"/>
      <c r="C1052" s="110"/>
      <c r="D1052" s="125"/>
      <c r="F1052" s="33"/>
      <c r="H1052" s="33"/>
    </row>
    <row r="1053" spans="1:8" ht="19.5" customHeight="1">
      <c r="A1053" s="113" t="s">
        <v>556</v>
      </c>
      <c r="B1053" s="110"/>
      <c r="C1053" s="110"/>
      <c r="D1053" s="125"/>
      <c r="F1053" s="33"/>
      <c r="H1053" s="33"/>
    </row>
    <row r="1054" spans="1:8" ht="19.5" customHeight="1">
      <c r="A1054" s="113" t="s">
        <v>728</v>
      </c>
      <c r="B1054" s="110"/>
      <c r="C1054" s="110"/>
      <c r="D1054" s="125"/>
      <c r="F1054" s="33"/>
      <c r="H1054" s="33"/>
    </row>
    <row r="1055" spans="1:8" ht="19.5" customHeight="1">
      <c r="A1055" s="113" t="s">
        <v>1216</v>
      </c>
      <c r="B1055" s="110">
        <v>50</v>
      </c>
      <c r="C1055" s="110"/>
      <c r="D1055" s="125"/>
      <c r="F1055" s="33"/>
      <c r="H1055" s="33"/>
    </row>
    <row r="1056" spans="1:8" ht="19.5" customHeight="1">
      <c r="A1056" s="113" t="s">
        <v>554</v>
      </c>
      <c r="B1056" s="110"/>
      <c r="C1056" s="110"/>
      <c r="D1056" s="125"/>
      <c r="F1056" s="33"/>
      <c r="H1056" s="33"/>
    </row>
    <row r="1057" spans="1:8" ht="19.5" customHeight="1">
      <c r="A1057" s="113" t="s">
        <v>555</v>
      </c>
      <c r="B1057" s="110"/>
      <c r="C1057" s="110"/>
      <c r="D1057" s="125"/>
      <c r="F1057" s="33"/>
      <c r="H1057" s="33"/>
    </row>
    <row r="1058" spans="1:8" ht="19.5" customHeight="1">
      <c r="A1058" s="113" t="s">
        <v>556</v>
      </c>
      <c r="B1058" s="110"/>
      <c r="C1058" s="110"/>
      <c r="D1058" s="125"/>
      <c r="F1058" s="33"/>
      <c r="H1058" s="33"/>
    </row>
    <row r="1059" spans="1:8" ht="19.5" customHeight="1">
      <c r="A1059" s="113" t="s">
        <v>729</v>
      </c>
      <c r="B1059" s="110"/>
      <c r="C1059" s="110"/>
      <c r="D1059" s="125"/>
      <c r="F1059" s="33"/>
      <c r="H1059" s="33"/>
    </row>
    <row r="1060" spans="1:8" ht="19.5" customHeight="1">
      <c r="A1060" s="113" t="s">
        <v>730</v>
      </c>
      <c r="B1060" s="110"/>
      <c r="C1060" s="110"/>
      <c r="D1060" s="125"/>
      <c r="F1060" s="33"/>
      <c r="H1060" s="33"/>
    </row>
    <row r="1061" spans="1:8" ht="19.5" customHeight="1">
      <c r="A1061" s="113" t="s">
        <v>731</v>
      </c>
      <c r="B1061" s="110"/>
      <c r="C1061" s="110"/>
      <c r="D1061" s="125"/>
      <c r="F1061" s="33"/>
      <c r="H1061" s="33"/>
    </row>
    <row r="1062" spans="1:8" ht="19.5" customHeight="1">
      <c r="A1062" s="113" t="s">
        <v>732</v>
      </c>
      <c r="B1062" s="110"/>
      <c r="C1062" s="110"/>
      <c r="D1062" s="125"/>
      <c r="F1062" s="33"/>
      <c r="H1062" s="33"/>
    </row>
    <row r="1063" spans="1:8" ht="19.5" customHeight="1">
      <c r="A1063" s="113" t="s">
        <v>733</v>
      </c>
      <c r="B1063" s="110"/>
      <c r="C1063" s="110"/>
      <c r="D1063" s="125"/>
      <c r="F1063" s="33"/>
      <c r="H1063" s="33"/>
    </row>
    <row r="1064" spans="1:8" ht="19.5" customHeight="1">
      <c r="A1064" s="113" t="s">
        <v>734</v>
      </c>
      <c r="B1064" s="110">
        <v>50</v>
      </c>
      <c r="C1064" s="110"/>
      <c r="D1064" s="125"/>
      <c r="F1064" s="33"/>
      <c r="H1064" s="33"/>
    </row>
    <row r="1065" spans="1:8" ht="19.5" customHeight="1">
      <c r="A1065" s="113" t="s">
        <v>735</v>
      </c>
      <c r="B1065" s="110"/>
      <c r="C1065" s="110"/>
      <c r="D1065" s="125"/>
      <c r="F1065" s="33"/>
      <c r="H1065" s="33"/>
    </row>
    <row r="1066" spans="1:8" ht="19.5" customHeight="1">
      <c r="A1066" s="113" t="s">
        <v>686</v>
      </c>
      <c r="B1066" s="110"/>
      <c r="C1066" s="110"/>
      <c r="D1066" s="125"/>
      <c r="F1066" s="33"/>
      <c r="H1066" s="33"/>
    </row>
    <row r="1067" spans="1:8" ht="19.5" customHeight="1">
      <c r="A1067" s="113" t="s">
        <v>736</v>
      </c>
      <c r="B1067" s="110"/>
      <c r="C1067" s="110"/>
      <c r="D1067" s="125"/>
      <c r="F1067" s="33"/>
      <c r="H1067" s="33"/>
    </row>
    <row r="1068" spans="1:8" ht="19.5" customHeight="1">
      <c r="A1068" s="113" t="s">
        <v>737</v>
      </c>
      <c r="B1068" s="110"/>
      <c r="C1068" s="110"/>
      <c r="D1068" s="125"/>
      <c r="F1068" s="33"/>
      <c r="H1068" s="33"/>
    </row>
    <row r="1069" spans="1:8" ht="19.5" customHeight="1">
      <c r="A1069" s="113" t="s">
        <v>738</v>
      </c>
      <c r="B1069" s="110">
        <v>2068</v>
      </c>
      <c r="C1069" s="110">
        <v>1100</v>
      </c>
      <c r="D1069" s="125">
        <f>ROUND(C1069*100/B1069,1)</f>
        <v>53.2</v>
      </c>
      <c r="F1069" s="33"/>
      <c r="H1069" s="33"/>
    </row>
    <row r="1070" spans="1:8" ht="19.5" customHeight="1">
      <c r="A1070" s="113" t="s">
        <v>554</v>
      </c>
      <c r="B1070" s="110">
        <v>336</v>
      </c>
      <c r="C1070" s="110">
        <v>200</v>
      </c>
      <c r="D1070" s="125">
        <f>ROUND(C1070*100/B1070,1)</f>
        <v>59.5</v>
      </c>
      <c r="F1070" s="33"/>
      <c r="H1070" s="33"/>
    </row>
    <row r="1071" spans="1:8" ht="19.5" customHeight="1">
      <c r="A1071" s="113" t="s">
        <v>555</v>
      </c>
      <c r="B1071" s="110">
        <v>415</v>
      </c>
      <c r="C1071" s="110">
        <v>100</v>
      </c>
      <c r="D1071" s="125">
        <f>ROUND(C1071*100/B1071,1)</f>
        <v>24.1</v>
      </c>
      <c r="F1071" s="33"/>
      <c r="H1071" s="33"/>
    </row>
    <row r="1072" spans="1:8" ht="19.5" customHeight="1">
      <c r="A1072" s="113" t="s">
        <v>556</v>
      </c>
      <c r="B1072" s="110"/>
      <c r="C1072" s="110"/>
      <c r="D1072" s="125"/>
      <c r="F1072" s="33"/>
      <c r="H1072" s="33"/>
    </row>
    <row r="1073" spans="1:8" ht="19.5" customHeight="1">
      <c r="A1073" s="113" t="s">
        <v>739</v>
      </c>
      <c r="B1073" s="110"/>
      <c r="C1073" s="110"/>
      <c r="D1073" s="125"/>
      <c r="F1073" s="33"/>
      <c r="H1073" s="33"/>
    </row>
    <row r="1074" spans="1:8" ht="19.5" customHeight="1">
      <c r="A1074" s="113" t="s">
        <v>740</v>
      </c>
      <c r="B1074" s="110"/>
      <c r="C1074" s="110"/>
      <c r="D1074" s="125"/>
      <c r="F1074" s="33"/>
      <c r="H1074" s="33"/>
    </row>
    <row r="1075" spans="1:8" ht="19.5" customHeight="1">
      <c r="A1075" s="113" t="s">
        <v>741</v>
      </c>
      <c r="B1075" s="110">
        <v>1217</v>
      </c>
      <c r="C1075" s="110">
        <v>800</v>
      </c>
      <c r="D1075" s="125">
        <f>ROUND(C1075*100/B1075,1)</f>
        <v>65.7</v>
      </c>
      <c r="F1075" s="33"/>
      <c r="H1075" s="33"/>
    </row>
    <row r="1076" spans="1:8" ht="19.5" customHeight="1">
      <c r="A1076" s="113" t="s">
        <v>742</v>
      </c>
      <c r="B1076" s="110">
        <v>100</v>
      </c>
      <c r="C1076" s="110"/>
      <c r="D1076" s="125"/>
      <c r="F1076" s="33"/>
      <c r="H1076" s="33"/>
    </row>
    <row r="1077" spans="1:8" ht="19.5" customHeight="1">
      <c r="A1077" s="113" t="s">
        <v>743</v>
      </c>
      <c r="B1077" s="110"/>
      <c r="C1077" s="110"/>
      <c r="D1077" s="125"/>
      <c r="F1077" s="33"/>
      <c r="H1077" s="33"/>
    </row>
    <row r="1078" spans="1:8" ht="19.5" customHeight="1">
      <c r="A1078" s="113" t="s">
        <v>554</v>
      </c>
      <c r="B1078" s="110"/>
      <c r="C1078" s="110"/>
      <c r="D1078" s="125"/>
      <c r="F1078" s="33"/>
      <c r="H1078" s="33"/>
    </row>
    <row r="1079" spans="1:8" ht="19.5" customHeight="1">
      <c r="A1079" s="113" t="s">
        <v>555</v>
      </c>
      <c r="B1079" s="110"/>
      <c r="C1079" s="110"/>
      <c r="D1079" s="125"/>
      <c r="F1079" s="33"/>
      <c r="H1079" s="33"/>
    </row>
    <row r="1080" spans="1:8" ht="19.5" customHeight="1">
      <c r="A1080" s="113" t="s">
        <v>556</v>
      </c>
      <c r="B1080" s="110"/>
      <c r="C1080" s="110"/>
      <c r="D1080" s="125"/>
      <c r="F1080" s="33"/>
      <c r="H1080" s="33"/>
    </row>
    <row r="1081" spans="1:8" ht="19.5" customHeight="1">
      <c r="A1081" s="113" t="s">
        <v>744</v>
      </c>
      <c r="B1081" s="110"/>
      <c r="C1081" s="110"/>
      <c r="D1081" s="125"/>
      <c r="F1081" s="33"/>
      <c r="H1081" s="33"/>
    </row>
    <row r="1082" spans="1:8" ht="19.5" customHeight="1">
      <c r="A1082" s="113" t="s">
        <v>745</v>
      </c>
      <c r="B1082" s="110"/>
      <c r="C1082" s="110"/>
      <c r="D1082" s="125"/>
      <c r="F1082" s="33"/>
      <c r="H1082" s="33"/>
    </row>
    <row r="1083" spans="1:8" ht="19.5" customHeight="1">
      <c r="A1083" s="113" t="s">
        <v>746</v>
      </c>
      <c r="B1083" s="110">
        <v>1898</v>
      </c>
      <c r="C1083" s="110">
        <v>1500</v>
      </c>
      <c r="D1083" s="125">
        <f>ROUND(C1083*100/B1083,1)</f>
        <v>79</v>
      </c>
      <c r="F1083" s="33"/>
      <c r="H1083" s="33"/>
    </row>
    <row r="1084" spans="1:8" ht="19.5" customHeight="1">
      <c r="A1084" s="113" t="s">
        <v>554</v>
      </c>
      <c r="B1084" s="110"/>
      <c r="C1084" s="110"/>
      <c r="D1084" s="125"/>
      <c r="F1084" s="33"/>
      <c r="H1084" s="33"/>
    </row>
    <row r="1085" spans="1:8" ht="19.5" customHeight="1">
      <c r="A1085" s="113" t="s">
        <v>555</v>
      </c>
      <c r="B1085" s="110"/>
      <c r="C1085" s="110"/>
      <c r="D1085" s="125"/>
      <c r="F1085" s="33"/>
      <c r="H1085" s="33"/>
    </row>
    <row r="1086" spans="1:8" ht="19.5" customHeight="1">
      <c r="A1086" s="113" t="s">
        <v>556</v>
      </c>
      <c r="B1086" s="110"/>
      <c r="C1086" s="110"/>
      <c r="D1086" s="125"/>
      <c r="F1086" s="33"/>
      <c r="H1086" s="33"/>
    </row>
    <row r="1087" spans="1:8" ht="19.5" customHeight="1">
      <c r="A1087" s="113" t="s">
        <v>747</v>
      </c>
      <c r="B1087" s="110">
        <v>15</v>
      </c>
      <c r="C1087" s="110"/>
      <c r="D1087" s="125"/>
      <c r="F1087" s="33"/>
      <c r="H1087" s="33"/>
    </row>
    <row r="1088" spans="1:8" ht="19.5" customHeight="1">
      <c r="A1088" s="113" t="s">
        <v>748</v>
      </c>
      <c r="B1088" s="110"/>
      <c r="C1088" s="110"/>
      <c r="D1088" s="125"/>
      <c r="F1088" s="33"/>
      <c r="H1088" s="33"/>
    </row>
    <row r="1089" spans="1:8" ht="19.5" customHeight="1">
      <c r="A1089" s="113" t="s">
        <v>749</v>
      </c>
      <c r="B1089" s="110">
        <v>1883</v>
      </c>
      <c r="C1089" s="110">
        <v>1500</v>
      </c>
      <c r="D1089" s="125">
        <f>ROUND(C1089*100/B1089,1)</f>
        <v>79.7</v>
      </c>
      <c r="F1089" s="33"/>
      <c r="H1089" s="33"/>
    </row>
    <row r="1090" spans="1:8" ht="19.5" customHeight="1">
      <c r="A1090" s="113" t="s">
        <v>1217</v>
      </c>
      <c r="B1090" s="110"/>
      <c r="C1090" s="110"/>
      <c r="D1090" s="125"/>
      <c r="F1090" s="33"/>
      <c r="H1090" s="33"/>
    </row>
    <row r="1091" spans="1:8" ht="19.5" customHeight="1">
      <c r="A1091" s="113" t="s">
        <v>750</v>
      </c>
      <c r="B1091" s="110"/>
      <c r="C1091" s="110"/>
      <c r="D1091" s="125"/>
      <c r="F1091" s="33"/>
      <c r="H1091" s="33"/>
    </row>
    <row r="1092" spans="1:8" ht="19.5" customHeight="1">
      <c r="A1092" s="113" t="s">
        <v>751</v>
      </c>
      <c r="B1092" s="110"/>
      <c r="C1092" s="110"/>
      <c r="D1092" s="125"/>
      <c r="F1092" s="33"/>
      <c r="H1092" s="33"/>
    </row>
    <row r="1093" spans="1:8" ht="19.5" customHeight="1">
      <c r="A1093" s="113" t="s">
        <v>752</v>
      </c>
      <c r="B1093" s="110"/>
      <c r="C1093" s="110"/>
      <c r="D1093" s="125"/>
      <c r="F1093" s="33"/>
      <c r="H1093" s="33"/>
    </row>
    <row r="1094" spans="1:8" ht="19.5" customHeight="1">
      <c r="A1094" s="113" t="s">
        <v>753</v>
      </c>
      <c r="B1094" s="110"/>
      <c r="C1094" s="110"/>
      <c r="D1094" s="125"/>
      <c r="F1094" s="33"/>
      <c r="H1094" s="33"/>
    </row>
    <row r="1095" spans="1:8" ht="19.5" customHeight="1">
      <c r="A1095" s="113" t="s">
        <v>754</v>
      </c>
      <c r="B1095" s="110"/>
      <c r="C1095" s="110"/>
      <c r="D1095" s="125"/>
      <c r="F1095" s="33"/>
      <c r="H1095" s="33"/>
    </row>
    <row r="1096" spans="1:8" ht="19.5" customHeight="1">
      <c r="A1096" s="113" t="s">
        <v>1218</v>
      </c>
      <c r="B1096" s="110"/>
      <c r="C1096" s="110"/>
      <c r="D1096" s="125"/>
      <c r="F1096" s="33"/>
      <c r="H1096" s="33"/>
    </row>
    <row r="1097" spans="1:8" ht="19.5" customHeight="1">
      <c r="A1097" s="113" t="s">
        <v>1219</v>
      </c>
      <c r="B1097" s="110">
        <v>3179</v>
      </c>
      <c r="C1097" s="110">
        <v>2700</v>
      </c>
      <c r="D1097" s="125">
        <f>ROUND(C1097*100/B1097,1)</f>
        <v>84.9</v>
      </c>
      <c r="F1097" s="33"/>
      <c r="H1097" s="33"/>
    </row>
    <row r="1098" spans="1:8" ht="19.5" customHeight="1">
      <c r="A1098" s="113" t="s">
        <v>755</v>
      </c>
      <c r="B1098" s="110">
        <v>340</v>
      </c>
      <c r="C1098" s="110">
        <v>200</v>
      </c>
      <c r="D1098" s="125">
        <f>ROUND(C1098*100/B1098,1)</f>
        <v>58.8</v>
      </c>
      <c r="F1098" s="33"/>
      <c r="H1098" s="33"/>
    </row>
    <row r="1099" spans="1:8" ht="19.5" customHeight="1">
      <c r="A1099" s="113" t="s">
        <v>554</v>
      </c>
      <c r="B1099" s="110">
        <v>212</v>
      </c>
      <c r="C1099" s="110">
        <v>100</v>
      </c>
      <c r="D1099" s="125">
        <f>ROUND(C1099*100/B1099,1)</f>
        <v>47.2</v>
      </c>
      <c r="F1099" s="33"/>
      <c r="H1099" s="33"/>
    </row>
    <row r="1100" spans="1:8" ht="19.5" customHeight="1">
      <c r="A1100" s="113" t="s">
        <v>555</v>
      </c>
      <c r="B1100" s="110">
        <v>80</v>
      </c>
      <c r="C1100" s="110">
        <v>100</v>
      </c>
      <c r="D1100" s="125">
        <f>ROUND(C1100*100/B1100,1)</f>
        <v>125</v>
      </c>
      <c r="F1100" s="33"/>
      <c r="H1100" s="33"/>
    </row>
    <row r="1101" spans="1:8" ht="19.5" customHeight="1">
      <c r="A1101" s="113" t="s">
        <v>556</v>
      </c>
      <c r="B1101" s="110"/>
      <c r="C1101" s="110"/>
      <c r="D1101" s="125"/>
      <c r="F1101" s="33"/>
      <c r="H1101" s="33"/>
    </row>
    <row r="1102" spans="1:8" ht="19.5" customHeight="1">
      <c r="A1102" s="113" t="s">
        <v>756</v>
      </c>
      <c r="B1102" s="110"/>
      <c r="C1102" s="110"/>
      <c r="D1102" s="125"/>
      <c r="F1102" s="33"/>
      <c r="H1102" s="33"/>
    </row>
    <row r="1103" spans="1:8" ht="19.5" customHeight="1">
      <c r="A1103" s="113" t="s">
        <v>757</v>
      </c>
      <c r="B1103" s="110"/>
      <c r="C1103" s="110"/>
      <c r="D1103" s="125"/>
      <c r="F1103" s="33"/>
      <c r="H1103" s="33"/>
    </row>
    <row r="1104" spans="1:8" ht="19.5" customHeight="1">
      <c r="A1104" s="113" t="s">
        <v>1220</v>
      </c>
      <c r="B1104" s="110"/>
      <c r="C1104" s="110"/>
      <c r="D1104" s="125"/>
      <c r="F1104" s="33"/>
      <c r="H1104" s="33"/>
    </row>
    <row r="1105" spans="1:8" ht="19.5" customHeight="1">
      <c r="A1105" s="113" t="s">
        <v>1221</v>
      </c>
      <c r="B1105" s="110"/>
      <c r="C1105" s="110"/>
      <c r="D1105" s="125"/>
      <c r="F1105" s="33"/>
      <c r="H1105" s="33"/>
    </row>
    <row r="1106" spans="1:8" ht="19.5" customHeight="1">
      <c r="A1106" s="113" t="s">
        <v>572</v>
      </c>
      <c r="B1106" s="110">
        <v>48</v>
      </c>
      <c r="C1106" s="110"/>
      <c r="D1106" s="125"/>
      <c r="F1106" s="33"/>
      <c r="H1106" s="33"/>
    </row>
    <row r="1107" spans="1:8" ht="19.5" customHeight="1">
      <c r="A1107" s="113" t="s">
        <v>758</v>
      </c>
      <c r="B1107" s="110"/>
      <c r="C1107" s="110"/>
      <c r="D1107" s="125"/>
      <c r="F1107" s="33"/>
      <c r="H1107" s="33"/>
    </row>
    <row r="1108" spans="1:8" ht="19.5" customHeight="1">
      <c r="A1108" s="113" t="s">
        <v>759</v>
      </c>
      <c r="B1108" s="110">
        <v>239</v>
      </c>
      <c r="C1108" s="110"/>
      <c r="D1108" s="125"/>
      <c r="F1108" s="33"/>
      <c r="H1108" s="33"/>
    </row>
    <row r="1109" spans="1:8" ht="19.5" customHeight="1">
      <c r="A1109" s="113" t="s">
        <v>554</v>
      </c>
      <c r="B1109" s="110">
        <v>102</v>
      </c>
      <c r="C1109" s="110"/>
      <c r="D1109" s="125"/>
      <c r="F1109" s="33"/>
      <c r="H1109" s="33"/>
    </row>
    <row r="1110" spans="1:8" ht="19.5" customHeight="1">
      <c r="A1110" s="113" t="s">
        <v>555</v>
      </c>
      <c r="B1110" s="110">
        <v>137</v>
      </c>
      <c r="C1110" s="110"/>
      <c r="D1110" s="125"/>
      <c r="F1110" s="33"/>
      <c r="H1110" s="33"/>
    </row>
    <row r="1111" spans="1:8" ht="19.5" customHeight="1">
      <c r="A1111" s="113" t="s">
        <v>556</v>
      </c>
      <c r="B1111" s="110"/>
      <c r="C1111" s="110"/>
      <c r="D1111" s="125"/>
      <c r="F1111" s="33"/>
      <c r="H1111" s="33"/>
    </row>
    <row r="1112" spans="1:8" ht="19.5" customHeight="1">
      <c r="A1112" s="113" t="s">
        <v>760</v>
      </c>
      <c r="B1112" s="110"/>
      <c r="C1112" s="110"/>
      <c r="D1112" s="125"/>
      <c r="F1112" s="33"/>
      <c r="H1112" s="33"/>
    </row>
    <row r="1113" spans="1:8" ht="19.5" customHeight="1">
      <c r="A1113" s="113" t="s">
        <v>761</v>
      </c>
      <c r="B1113" s="110"/>
      <c r="C1113" s="110"/>
      <c r="D1113" s="125"/>
      <c r="F1113" s="33"/>
      <c r="H1113" s="33"/>
    </row>
    <row r="1114" spans="1:8" ht="19.5" customHeight="1">
      <c r="A1114" s="113" t="s">
        <v>762</v>
      </c>
      <c r="B1114" s="110"/>
      <c r="C1114" s="110"/>
      <c r="D1114" s="125"/>
      <c r="F1114" s="33"/>
      <c r="H1114" s="33"/>
    </row>
    <row r="1115" spans="1:8" ht="19.5" customHeight="1">
      <c r="A1115" s="113" t="s">
        <v>763</v>
      </c>
      <c r="B1115" s="110">
        <v>2600</v>
      </c>
      <c r="C1115" s="110">
        <v>2500</v>
      </c>
      <c r="D1115" s="125">
        <f>ROUND(C1115*100/B1115,1)</f>
        <v>96.2</v>
      </c>
      <c r="F1115" s="33"/>
      <c r="H1115" s="33"/>
    </row>
    <row r="1116" spans="1:8" ht="19.5" customHeight="1">
      <c r="A1116" s="113" t="s">
        <v>554</v>
      </c>
      <c r="B1116" s="110"/>
      <c r="C1116" s="110"/>
      <c r="D1116" s="125"/>
      <c r="F1116" s="33"/>
      <c r="H1116" s="33"/>
    </row>
    <row r="1117" spans="1:8" ht="19.5" customHeight="1">
      <c r="A1117" s="113" t="s">
        <v>555</v>
      </c>
      <c r="B1117" s="110"/>
      <c r="C1117" s="110"/>
      <c r="D1117" s="125"/>
      <c r="F1117" s="33"/>
      <c r="H1117" s="33"/>
    </row>
    <row r="1118" spans="1:8" ht="19.5" customHeight="1">
      <c r="A1118" s="113" t="s">
        <v>556</v>
      </c>
      <c r="B1118" s="110"/>
      <c r="C1118" s="110"/>
      <c r="D1118" s="125"/>
      <c r="F1118" s="33"/>
      <c r="H1118" s="33"/>
    </row>
    <row r="1119" spans="1:8" ht="19.5" customHeight="1">
      <c r="A1119" s="113" t="s">
        <v>764</v>
      </c>
      <c r="B1119" s="110"/>
      <c r="C1119" s="110"/>
      <c r="D1119" s="125"/>
      <c r="F1119" s="33"/>
      <c r="H1119" s="33"/>
    </row>
    <row r="1120" spans="1:8" ht="19.5" customHeight="1">
      <c r="A1120" s="113" t="s">
        <v>765</v>
      </c>
      <c r="B1120" s="110">
        <v>2600</v>
      </c>
      <c r="C1120" s="110">
        <v>2500</v>
      </c>
      <c r="D1120" s="125">
        <f>ROUND(C1120*100/B1120,1)</f>
        <v>96.2</v>
      </c>
      <c r="F1120" s="33"/>
      <c r="H1120" s="33"/>
    </row>
    <row r="1121" spans="1:8" ht="19.5" customHeight="1">
      <c r="A1121" s="113" t="s">
        <v>1222</v>
      </c>
      <c r="B1121" s="110"/>
      <c r="C1121" s="110"/>
      <c r="D1121" s="125"/>
      <c r="F1121" s="33"/>
      <c r="H1121" s="33"/>
    </row>
    <row r="1122" spans="1:8" ht="19.5" customHeight="1">
      <c r="A1122" s="113" t="s">
        <v>766</v>
      </c>
      <c r="B1122" s="110"/>
      <c r="C1122" s="110"/>
      <c r="D1122" s="125"/>
      <c r="F1122" s="33"/>
      <c r="H1122" s="33"/>
    </row>
    <row r="1123" spans="1:8" ht="19.5" customHeight="1">
      <c r="A1123" s="113" t="s">
        <v>1223</v>
      </c>
      <c r="B1123" s="110"/>
      <c r="C1123" s="110"/>
      <c r="D1123" s="125"/>
      <c r="F1123" s="33"/>
      <c r="H1123" s="33"/>
    </row>
    <row r="1124" spans="1:8" ht="19.5" customHeight="1">
      <c r="A1124" s="113" t="s">
        <v>1224</v>
      </c>
      <c r="B1124" s="110"/>
      <c r="C1124" s="110"/>
      <c r="D1124" s="125"/>
      <c r="F1124" s="33"/>
      <c r="H1124" s="33"/>
    </row>
    <row r="1125" spans="1:8" ht="19.5" customHeight="1">
      <c r="A1125" s="113" t="s">
        <v>1225</v>
      </c>
      <c r="B1125" s="110"/>
      <c r="C1125" s="110"/>
      <c r="D1125" s="125"/>
      <c r="F1125" s="33"/>
      <c r="H1125" s="33"/>
    </row>
    <row r="1126" spans="1:8" ht="19.5" customHeight="1">
      <c r="A1126" s="113" t="s">
        <v>554</v>
      </c>
      <c r="B1126" s="110"/>
      <c r="C1126" s="110"/>
      <c r="D1126" s="125"/>
      <c r="F1126" s="33"/>
      <c r="H1126" s="33"/>
    </row>
    <row r="1127" spans="1:8" ht="19.5" customHeight="1">
      <c r="A1127" s="113" t="s">
        <v>555</v>
      </c>
      <c r="B1127" s="110"/>
      <c r="C1127" s="110"/>
      <c r="D1127" s="125"/>
      <c r="F1127" s="33"/>
      <c r="H1127" s="33"/>
    </row>
    <row r="1128" spans="1:8" ht="19.5" customHeight="1">
      <c r="A1128" s="113" t="s">
        <v>556</v>
      </c>
      <c r="B1128" s="110"/>
      <c r="C1128" s="110"/>
      <c r="D1128" s="125"/>
      <c r="F1128" s="33"/>
      <c r="H1128" s="33"/>
    </row>
    <row r="1129" spans="1:8" ht="19.5" customHeight="1">
      <c r="A1129" s="113" t="s">
        <v>1226</v>
      </c>
      <c r="B1129" s="110"/>
      <c r="C1129" s="110"/>
      <c r="D1129" s="125"/>
      <c r="F1129" s="33"/>
      <c r="H1129" s="33"/>
    </row>
    <row r="1130" spans="1:8" ht="19.5" customHeight="1">
      <c r="A1130" s="113" t="s">
        <v>572</v>
      </c>
      <c r="B1130" s="110"/>
      <c r="C1130" s="110"/>
      <c r="D1130" s="125"/>
      <c r="F1130" s="33"/>
      <c r="H1130" s="33"/>
    </row>
    <row r="1131" spans="1:8" ht="19.5" customHeight="1">
      <c r="A1131" s="113" t="s">
        <v>1227</v>
      </c>
      <c r="B1131" s="110"/>
      <c r="C1131" s="110"/>
      <c r="D1131" s="125"/>
      <c r="F1131" s="33"/>
      <c r="H1131" s="33"/>
    </row>
    <row r="1132" spans="1:8" ht="19.5" customHeight="1">
      <c r="A1132" s="113" t="s">
        <v>1228</v>
      </c>
      <c r="B1132" s="110"/>
      <c r="C1132" s="110"/>
      <c r="D1132" s="125"/>
      <c r="F1132" s="33"/>
      <c r="H1132" s="33"/>
    </row>
    <row r="1133" spans="1:8" ht="19.5" customHeight="1">
      <c r="A1133" s="113" t="s">
        <v>1315</v>
      </c>
      <c r="B1133" s="110"/>
      <c r="C1133" s="110"/>
      <c r="D1133" s="125"/>
      <c r="F1133" s="33"/>
      <c r="H1133" s="33"/>
    </row>
    <row r="1134" spans="1:8" ht="19.5" customHeight="1">
      <c r="A1134" s="113" t="s">
        <v>1229</v>
      </c>
      <c r="B1134" s="110"/>
      <c r="C1134" s="110"/>
      <c r="D1134" s="125"/>
      <c r="F1134" s="33"/>
      <c r="H1134" s="33"/>
    </row>
    <row r="1135" spans="1:8" ht="19.5" customHeight="1">
      <c r="A1135" s="113" t="s">
        <v>1230</v>
      </c>
      <c r="B1135" s="110"/>
      <c r="C1135" s="110"/>
      <c r="D1135" s="125"/>
      <c r="F1135" s="33"/>
      <c r="H1135" s="33"/>
    </row>
    <row r="1136" spans="1:8" ht="19.5" customHeight="1">
      <c r="A1136" s="113" t="s">
        <v>1231</v>
      </c>
      <c r="B1136" s="110"/>
      <c r="C1136" s="110"/>
      <c r="D1136" s="125"/>
      <c r="F1136" s="33"/>
      <c r="H1136" s="33"/>
    </row>
    <row r="1137" spans="1:8" ht="19.5" customHeight="1">
      <c r="A1137" s="113" t="s">
        <v>1232</v>
      </c>
      <c r="B1137" s="110"/>
      <c r="C1137" s="110"/>
      <c r="D1137" s="125"/>
      <c r="F1137" s="33"/>
      <c r="H1137" s="33"/>
    </row>
    <row r="1138" spans="1:8" ht="19.5" customHeight="1">
      <c r="A1138" s="113" t="s">
        <v>1233</v>
      </c>
      <c r="B1138" s="110"/>
      <c r="C1138" s="110"/>
      <c r="D1138" s="125"/>
      <c r="F1138" s="33"/>
      <c r="H1138" s="33"/>
    </row>
    <row r="1139" spans="1:8" ht="19.5" customHeight="1">
      <c r="A1139" s="113" t="s">
        <v>1234</v>
      </c>
      <c r="B1139" s="110"/>
      <c r="C1139" s="110"/>
      <c r="D1139" s="125"/>
      <c r="F1139" s="33"/>
      <c r="H1139" s="33"/>
    </row>
    <row r="1140" spans="1:8" ht="19.5" customHeight="1">
      <c r="A1140" s="113" t="s">
        <v>767</v>
      </c>
      <c r="B1140" s="110"/>
      <c r="C1140" s="110"/>
      <c r="D1140" s="125"/>
      <c r="F1140" s="33"/>
      <c r="H1140" s="33"/>
    </row>
    <row r="1141" spans="1:8" ht="19.5" customHeight="1">
      <c r="A1141" s="113" t="s">
        <v>768</v>
      </c>
      <c r="B1141" s="110"/>
      <c r="C1141" s="110"/>
      <c r="D1141" s="125"/>
      <c r="F1141" s="33"/>
      <c r="H1141" s="33"/>
    </row>
    <row r="1142" spans="1:8" ht="19.5" customHeight="1">
      <c r="A1142" s="113" t="s">
        <v>769</v>
      </c>
      <c r="B1142" s="110"/>
      <c r="C1142" s="110"/>
      <c r="D1142" s="125"/>
      <c r="F1142" s="33"/>
      <c r="H1142" s="33"/>
    </row>
    <row r="1143" spans="1:8" ht="19.5" customHeight="1">
      <c r="A1143" s="113" t="s">
        <v>770</v>
      </c>
      <c r="B1143" s="110"/>
      <c r="C1143" s="110"/>
      <c r="D1143" s="125"/>
      <c r="F1143" s="33"/>
      <c r="H1143" s="33"/>
    </row>
    <row r="1144" spans="1:8" ht="19.5" customHeight="1">
      <c r="A1144" s="113" t="s">
        <v>771</v>
      </c>
      <c r="B1144" s="110"/>
      <c r="C1144" s="110"/>
      <c r="D1144" s="125"/>
      <c r="F1144" s="33"/>
      <c r="H1144" s="33"/>
    </row>
    <row r="1145" spans="1:8" ht="19.5" customHeight="1">
      <c r="A1145" s="113" t="s">
        <v>571</v>
      </c>
      <c r="B1145" s="110"/>
      <c r="C1145" s="110"/>
      <c r="D1145" s="125"/>
      <c r="F1145" s="33"/>
      <c r="H1145" s="33"/>
    </row>
    <row r="1146" spans="1:8" ht="19.5" customHeight="1">
      <c r="A1146" s="113" t="s">
        <v>772</v>
      </c>
      <c r="B1146" s="110"/>
      <c r="C1146" s="110"/>
      <c r="D1146" s="125"/>
      <c r="F1146" s="33"/>
      <c r="H1146" s="33"/>
    </row>
    <row r="1147" spans="1:8" ht="19.5" customHeight="1">
      <c r="A1147" s="113" t="s">
        <v>773</v>
      </c>
      <c r="B1147" s="110"/>
      <c r="C1147" s="110"/>
      <c r="D1147" s="125"/>
      <c r="F1147" s="33"/>
      <c r="H1147" s="33"/>
    </row>
    <row r="1148" spans="1:8" ht="19.5" customHeight="1">
      <c r="A1148" s="113" t="s">
        <v>774</v>
      </c>
      <c r="B1148" s="110"/>
      <c r="C1148" s="110"/>
      <c r="D1148" s="125"/>
      <c r="F1148" s="33"/>
      <c r="H1148" s="33"/>
    </row>
    <row r="1149" spans="1:8" ht="19.5" customHeight="1">
      <c r="A1149" s="113" t="s">
        <v>1235</v>
      </c>
      <c r="B1149" s="110">
        <v>1497</v>
      </c>
      <c r="C1149" s="110">
        <v>400</v>
      </c>
      <c r="D1149" s="125">
        <f>ROUND(C1149*100/B1149,1)</f>
        <v>26.7</v>
      </c>
      <c r="F1149" s="33"/>
      <c r="H1149" s="33"/>
    </row>
    <row r="1150" spans="1:8" ht="19.5" customHeight="1">
      <c r="A1150" s="113" t="s">
        <v>775</v>
      </c>
      <c r="B1150" s="110">
        <v>1449</v>
      </c>
      <c r="C1150" s="110">
        <v>400</v>
      </c>
      <c r="D1150" s="125">
        <f>ROUND(C1150*100/B1150,1)</f>
        <v>27.6</v>
      </c>
      <c r="F1150" s="33"/>
      <c r="H1150" s="33"/>
    </row>
    <row r="1151" spans="1:8" ht="19.5" customHeight="1">
      <c r="A1151" s="113" t="s">
        <v>554</v>
      </c>
      <c r="B1151" s="110">
        <v>478</v>
      </c>
      <c r="C1151" s="110">
        <v>200</v>
      </c>
      <c r="D1151" s="125">
        <f>ROUND(C1151*100/B1151,1)</f>
        <v>41.8</v>
      </c>
      <c r="F1151" s="33"/>
      <c r="H1151" s="33"/>
    </row>
    <row r="1152" spans="1:8" ht="19.5" customHeight="1">
      <c r="A1152" s="113" t="s">
        <v>555</v>
      </c>
      <c r="B1152" s="110">
        <v>374</v>
      </c>
      <c r="C1152" s="110">
        <v>200</v>
      </c>
      <c r="D1152" s="125">
        <f>ROUND(C1152*100/B1152,1)</f>
        <v>53.5</v>
      </c>
      <c r="F1152" s="33"/>
      <c r="H1152" s="33"/>
    </row>
    <row r="1153" spans="1:8" ht="19.5" customHeight="1">
      <c r="A1153" s="113" t="s">
        <v>556</v>
      </c>
      <c r="B1153" s="110"/>
      <c r="C1153" s="110"/>
      <c r="D1153" s="125"/>
      <c r="F1153" s="33"/>
      <c r="H1153" s="33"/>
    </row>
    <row r="1154" spans="1:8" ht="19.5" customHeight="1">
      <c r="A1154" s="113" t="s">
        <v>776</v>
      </c>
      <c r="B1154" s="110"/>
      <c r="C1154" s="110"/>
      <c r="D1154" s="125"/>
      <c r="F1154" s="33"/>
      <c r="H1154" s="33"/>
    </row>
    <row r="1155" spans="1:8" ht="19.5" customHeight="1">
      <c r="A1155" s="113" t="s">
        <v>777</v>
      </c>
      <c r="B1155" s="110"/>
      <c r="C1155" s="110"/>
      <c r="D1155" s="125"/>
      <c r="F1155" s="33"/>
      <c r="H1155" s="33"/>
    </row>
    <row r="1156" spans="1:8" ht="19.5" customHeight="1">
      <c r="A1156" s="113" t="s">
        <v>778</v>
      </c>
      <c r="B1156" s="110"/>
      <c r="C1156" s="110"/>
      <c r="D1156" s="125"/>
      <c r="F1156" s="33"/>
      <c r="H1156" s="33"/>
    </row>
    <row r="1157" spans="1:8" ht="19.5" customHeight="1">
      <c r="A1157" s="113" t="s">
        <v>779</v>
      </c>
      <c r="B1157" s="110"/>
      <c r="C1157" s="110"/>
      <c r="D1157" s="125"/>
      <c r="F1157" s="33"/>
      <c r="H1157" s="33"/>
    </row>
    <row r="1158" spans="1:8" ht="19.5" customHeight="1">
      <c r="A1158" s="113" t="s">
        <v>780</v>
      </c>
      <c r="B1158" s="110"/>
      <c r="C1158" s="110"/>
      <c r="D1158" s="125"/>
      <c r="F1158" s="33"/>
      <c r="H1158" s="33"/>
    </row>
    <row r="1159" spans="1:8" ht="19.5" customHeight="1">
      <c r="A1159" s="113" t="s">
        <v>781</v>
      </c>
      <c r="B1159" s="110"/>
      <c r="C1159" s="110"/>
      <c r="D1159" s="125"/>
      <c r="F1159" s="33"/>
      <c r="H1159" s="33"/>
    </row>
    <row r="1160" spans="1:8" ht="19.5" customHeight="1">
      <c r="A1160" s="113" t="s">
        <v>782</v>
      </c>
      <c r="B1160" s="110"/>
      <c r="C1160" s="110"/>
      <c r="D1160" s="125"/>
      <c r="F1160" s="33"/>
      <c r="H1160" s="33"/>
    </row>
    <row r="1161" spans="1:8" ht="19.5" customHeight="1">
      <c r="A1161" s="113" t="s">
        <v>783</v>
      </c>
      <c r="B1161" s="110"/>
      <c r="C1161" s="110"/>
      <c r="D1161" s="125"/>
      <c r="F1161" s="33"/>
      <c r="H1161" s="33"/>
    </row>
    <row r="1162" spans="1:8" ht="19.5" customHeight="1">
      <c r="A1162" s="113" t="s">
        <v>784</v>
      </c>
      <c r="B1162" s="110"/>
      <c r="C1162" s="110"/>
      <c r="D1162" s="125"/>
      <c r="F1162" s="33"/>
      <c r="H1162" s="33"/>
    </row>
    <row r="1163" spans="1:8" ht="19.5" customHeight="1">
      <c r="A1163" s="113" t="s">
        <v>785</v>
      </c>
      <c r="B1163" s="110"/>
      <c r="C1163" s="110"/>
      <c r="D1163" s="125"/>
      <c r="F1163" s="33"/>
      <c r="H1163" s="33"/>
    </row>
    <row r="1164" spans="1:8" ht="19.5" customHeight="1">
      <c r="A1164" s="113" t="s">
        <v>786</v>
      </c>
      <c r="B1164" s="110">
        <v>420</v>
      </c>
      <c r="C1164" s="110"/>
      <c r="D1164" s="125"/>
      <c r="F1164" s="33"/>
      <c r="H1164" s="33"/>
    </row>
    <row r="1165" spans="1:8" ht="19.5" customHeight="1">
      <c r="A1165" s="113" t="s">
        <v>787</v>
      </c>
      <c r="B1165" s="110"/>
      <c r="C1165" s="110"/>
      <c r="D1165" s="125"/>
      <c r="F1165" s="33"/>
      <c r="H1165" s="33"/>
    </row>
    <row r="1166" spans="1:8" ht="19.5" customHeight="1">
      <c r="A1166" s="113" t="s">
        <v>788</v>
      </c>
      <c r="B1166" s="110"/>
      <c r="C1166" s="110"/>
      <c r="D1166" s="125"/>
      <c r="F1166" s="33"/>
      <c r="H1166" s="33"/>
    </row>
    <row r="1167" spans="1:8" ht="19.5" customHeight="1">
      <c r="A1167" s="113" t="s">
        <v>789</v>
      </c>
      <c r="B1167" s="110"/>
      <c r="C1167" s="110"/>
      <c r="D1167" s="125"/>
      <c r="F1167" s="33"/>
      <c r="H1167" s="33"/>
    </row>
    <row r="1168" spans="1:8" ht="19.5" customHeight="1">
      <c r="A1168" s="113" t="s">
        <v>572</v>
      </c>
      <c r="B1168" s="110">
        <v>177</v>
      </c>
      <c r="C1168" s="110"/>
      <c r="D1168" s="125"/>
      <c r="F1168" s="33"/>
      <c r="H1168" s="33"/>
    </row>
    <row r="1169" spans="1:8" ht="19.5" customHeight="1">
      <c r="A1169" s="113" t="s">
        <v>790</v>
      </c>
      <c r="B1169" s="110"/>
      <c r="C1169" s="110"/>
      <c r="D1169" s="125"/>
      <c r="F1169" s="33"/>
      <c r="H1169" s="33"/>
    </row>
    <row r="1170" spans="1:8" ht="19.5" customHeight="1">
      <c r="A1170" s="113" t="s">
        <v>791</v>
      </c>
      <c r="B1170" s="110"/>
      <c r="C1170" s="110"/>
      <c r="D1170" s="125"/>
      <c r="F1170" s="33"/>
      <c r="H1170" s="33"/>
    </row>
    <row r="1171" spans="1:8" ht="19.5" customHeight="1">
      <c r="A1171" s="113" t="s">
        <v>554</v>
      </c>
      <c r="B1171" s="110"/>
      <c r="C1171" s="110"/>
      <c r="D1171" s="125"/>
      <c r="F1171" s="33"/>
      <c r="H1171" s="33"/>
    </row>
    <row r="1172" spans="1:8" ht="19.5" customHeight="1">
      <c r="A1172" s="113" t="s">
        <v>555</v>
      </c>
      <c r="B1172" s="110"/>
      <c r="C1172" s="110"/>
      <c r="D1172" s="125"/>
      <c r="F1172" s="33"/>
      <c r="H1172" s="33"/>
    </row>
    <row r="1173" spans="1:8" ht="19.5" customHeight="1">
      <c r="A1173" s="113" t="s">
        <v>556</v>
      </c>
      <c r="B1173" s="110"/>
      <c r="C1173" s="110"/>
      <c r="D1173" s="125"/>
      <c r="F1173" s="33"/>
      <c r="H1173" s="33"/>
    </row>
    <row r="1174" spans="1:8" ht="19.5" customHeight="1">
      <c r="A1174" s="113" t="s">
        <v>792</v>
      </c>
      <c r="B1174" s="110"/>
      <c r="C1174" s="110"/>
      <c r="D1174" s="125"/>
      <c r="F1174" s="33"/>
      <c r="H1174" s="33"/>
    </row>
    <row r="1175" spans="1:8" ht="19.5" customHeight="1">
      <c r="A1175" s="113" t="s">
        <v>793</v>
      </c>
      <c r="B1175" s="110"/>
      <c r="C1175" s="110"/>
      <c r="D1175" s="125"/>
      <c r="F1175" s="33"/>
      <c r="H1175" s="33"/>
    </row>
    <row r="1176" spans="1:8" ht="19.5" customHeight="1">
      <c r="A1176" s="113" t="s">
        <v>794</v>
      </c>
      <c r="B1176" s="110"/>
      <c r="C1176" s="110"/>
      <c r="D1176" s="125"/>
      <c r="F1176" s="33"/>
      <c r="H1176" s="33"/>
    </row>
    <row r="1177" spans="1:8" ht="19.5" customHeight="1">
      <c r="A1177" s="113" t="s">
        <v>795</v>
      </c>
      <c r="B1177" s="110"/>
      <c r="C1177" s="110"/>
      <c r="D1177" s="125"/>
      <c r="F1177" s="33"/>
      <c r="H1177" s="33"/>
    </row>
    <row r="1178" spans="1:8" ht="19.5" customHeight="1">
      <c r="A1178" s="113" t="s">
        <v>796</v>
      </c>
      <c r="B1178" s="110"/>
      <c r="C1178" s="110"/>
      <c r="D1178" s="125"/>
      <c r="F1178" s="33"/>
      <c r="H1178" s="33"/>
    </row>
    <row r="1179" spans="1:8" ht="19.5" customHeight="1">
      <c r="A1179" s="113" t="s">
        <v>797</v>
      </c>
      <c r="B1179" s="110"/>
      <c r="C1179" s="110"/>
      <c r="D1179" s="125"/>
      <c r="F1179" s="33"/>
      <c r="H1179" s="33"/>
    </row>
    <row r="1180" spans="1:8" ht="19.5" customHeight="1">
      <c r="A1180" s="113" t="s">
        <v>798</v>
      </c>
      <c r="B1180" s="110"/>
      <c r="C1180" s="110"/>
      <c r="D1180" s="125"/>
      <c r="F1180" s="33"/>
      <c r="H1180" s="33"/>
    </row>
    <row r="1181" spans="1:8" ht="19.5" customHeight="1">
      <c r="A1181" s="113" t="s">
        <v>799</v>
      </c>
      <c r="B1181" s="110"/>
      <c r="C1181" s="110"/>
      <c r="D1181" s="125"/>
      <c r="F1181" s="33"/>
      <c r="H1181" s="33"/>
    </row>
    <row r="1182" spans="1:8" ht="19.5" customHeight="1">
      <c r="A1182" s="113" t="s">
        <v>800</v>
      </c>
      <c r="B1182" s="110"/>
      <c r="C1182" s="110"/>
      <c r="D1182" s="125"/>
      <c r="F1182" s="33"/>
      <c r="H1182" s="33"/>
    </row>
    <row r="1183" spans="1:8" ht="19.5" customHeight="1">
      <c r="A1183" s="113" t="s">
        <v>801</v>
      </c>
      <c r="B1183" s="110"/>
      <c r="C1183" s="110"/>
      <c r="D1183" s="125"/>
      <c r="F1183" s="33"/>
      <c r="H1183" s="33"/>
    </row>
    <row r="1184" spans="1:8" ht="19.5" customHeight="1">
      <c r="A1184" s="113" t="s">
        <v>802</v>
      </c>
      <c r="B1184" s="110"/>
      <c r="C1184" s="110"/>
      <c r="D1184" s="125"/>
      <c r="F1184" s="33"/>
      <c r="H1184" s="33"/>
    </row>
    <row r="1185" spans="1:8" ht="19.5" customHeight="1">
      <c r="A1185" s="113" t="s">
        <v>803</v>
      </c>
      <c r="B1185" s="110"/>
      <c r="C1185" s="110"/>
      <c r="D1185" s="125"/>
      <c r="F1185" s="33"/>
      <c r="H1185" s="33"/>
    </row>
    <row r="1186" spans="1:8" ht="19.5" customHeight="1">
      <c r="A1186" s="113" t="s">
        <v>804</v>
      </c>
      <c r="B1186" s="110"/>
      <c r="C1186" s="110"/>
      <c r="D1186" s="125"/>
      <c r="F1186" s="33"/>
      <c r="H1186" s="33"/>
    </row>
    <row r="1187" spans="1:8" ht="19.5" customHeight="1">
      <c r="A1187" s="113" t="s">
        <v>1236</v>
      </c>
      <c r="B1187" s="110"/>
      <c r="C1187" s="110"/>
      <c r="D1187" s="125"/>
      <c r="F1187" s="33"/>
      <c r="H1187" s="33"/>
    </row>
    <row r="1188" spans="1:8" ht="19.5" customHeight="1">
      <c r="A1188" s="113" t="s">
        <v>572</v>
      </c>
      <c r="B1188" s="110"/>
      <c r="C1188" s="110"/>
      <c r="D1188" s="125"/>
      <c r="F1188" s="33"/>
      <c r="H1188" s="33"/>
    </row>
    <row r="1189" spans="1:8" ht="19.5" customHeight="1">
      <c r="A1189" s="113" t="s">
        <v>805</v>
      </c>
      <c r="B1189" s="110"/>
      <c r="C1189" s="110"/>
      <c r="D1189" s="125"/>
      <c r="F1189" s="33"/>
      <c r="H1189" s="33"/>
    </row>
    <row r="1190" spans="1:8" ht="19.5" customHeight="1">
      <c r="A1190" s="113" t="s">
        <v>806</v>
      </c>
      <c r="B1190" s="110"/>
      <c r="C1190" s="110"/>
      <c r="D1190" s="125"/>
      <c r="F1190" s="33"/>
      <c r="H1190" s="33"/>
    </row>
    <row r="1191" spans="1:8" ht="19.5" customHeight="1">
      <c r="A1191" s="113" t="s">
        <v>554</v>
      </c>
      <c r="B1191" s="110"/>
      <c r="C1191" s="110"/>
      <c r="D1191" s="125"/>
      <c r="F1191" s="33"/>
      <c r="H1191" s="33"/>
    </row>
    <row r="1192" spans="1:8" ht="19.5" customHeight="1">
      <c r="A1192" s="113" t="s">
        <v>555</v>
      </c>
      <c r="B1192" s="110"/>
      <c r="C1192" s="110"/>
      <c r="D1192" s="125"/>
      <c r="F1192" s="33"/>
      <c r="H1192" s="33"/>
    </row>
    <row r="1193" spans="1:8" ht="19.5" customHeight="1">
      <c r="A1193" s="113" t="s">
        <v>556</v>
      </c>
      <c r="B1193" s="110"/>
      <c r="C1193" s="110"/>
      <c r="D1193" s="125"/>
      <c r="F1193" s="33"/>
      <c r="H1193" s="33"/>
    </row>
    <row r="1194" spans="1:8" ht="19.5" customHeight="1">
      <c r="A1194" s="113" t="s">
        <v>807</v>
      </c>
      <c r="B1194" s="110"/>
      <c r="C1194" s="110"/>
      <c r="D1194" s="125"/>
      <c r="F1194" s="33"/>
      <c r="H1194" s="33"/>
    </row>
    <row r="1195" spans="1:8" ht="19.5" customHeight="1">
      <c r="A1195" s="113" t="s">
        <v>808</v>
      </c>
      <c r="B1195" s="110"/>
      <c r="C1195" s="110"/>
      <c r="D1195" s="125"/>
      <c r="F1195" s="33"/>
      <c r="H1195" s="33"/>
    </row>
    <row r="1196" spans="1:8" ht="19.5" customHeight="1">
      <c r="A1196" s="113" t="s">
        <v>809</v>
      </c>
      <c r="B1196" s="110"/>
      <c r="C1196" s="110"/>
      <c r="D1196" s="125"/>
      <c r="F1196" s="33"/>
      <c r="H1196" s="33"/>
    </row>
    <row r="1197" spans="1:8" ht="19.5" customHeight="1">
      <c r="A1197" s="113" t="s">
        <v>572</v>
      </c>
      <c r="B1197" s="110"/>
      <c r="C1197" s="110"/>
      <c r="D1197" s="125"/>
      <c r="F1197" s="33"/>
      <c r="H1197" s="33"/>
    </row>
    <row r="1198" spans="1:8" ht="19.5" customHeight="1">
      <c r="A1198" s="113" t="s">
        <v>810</v>
      </c>
      <c r="B1198" s="110"/>
      <c r="C1198" s="110"/>
      <c r="D1198" s="125"/>
      <c r="F1198" s="33"/>
      <c r="H1198" s="33"/>
    </row>
    <row r="1199" spans="1:8" ht="19.5" customHeight="1">
      <c r="A1199" s="113" t="s">
        <v>811</v>
      </c>
      <c r="B1199" s="110"/>
      <c r="C1199" s="110"/>
      <c r="D1199" s="125"/>
      <c r="F1199" s="33"/>
      <c r="H1199" s="33"/>
    </row>
    <row r="1200" spans="1:8" ht="19.5" customHeight="1">
      <c r="A1200" s="113" t="s">
        <v>554</v>
      </c>
      <c r="B1200" s="110"/>
      <c r="C1200" s="110"/>
      <c r="D1200" s="125"/>
      <c r="F1200" s="33"/>
      <c r="H1200" s="33"/>
    </row>
    <row r="1201" spans="1:8" ht="19.5" customHeight="1">
      <c r="A1201" s="113" t="s">
        <v>555</v>
      </c>
      <c r="B1201" s="110"/>
      <c r="C1201" s="110"/>
      <c r="D1201" s="125"/>
      <c r="F1201" s="33"/>
      <c r="H1201" s="33"/>
    </row>
    <row r="1202" spans="1:8" ht="19.5" customHeight="1">
      <c r="A1202" s="113" t="s">
        <v>556</v>
      </c>
      <c r="B1202" s="110"/>
      <c r="C1202" s="110"/>
      <c r="D1202" s="125"/>
      <c r="F1202" s="33"/>
      <c r="H1202" s="33"/>
    </row>
    <row r="1203" spans="1:8" ht="19.5" customHeight="1">
      <c r="A1203" s="113" t="s">
        <v>1237</v>
      </c>
      <c r="B1203" s="110"/>
      <c r="C1203" s="110"/>
      <c r="D1203" s="125"/>
      <c r="F1203" s="33"/>
      <c r="H1203" s="33"/>
    </row>
    <row r="1204" spans="1:8" ht="19.5" customHeight="1">
      <c r="A1204" s="113" t="s">
        <v>1238</v>
      </c>
      <c r="B1204" s="110"/>
      <c r="C1204" s="110"/>
      <c r="D1204" s="125"/>
      <c r="F1204" s="33"/>
      <c r="H1204" s="33"/>
    </row>
    <row r="1205" spans="1:8" ht="19.5" customHeight="1">
      <c r="A1205" s="113" t="s">
        <v>812</v>
      </c>
      <c r="B1205" s="110"/>
      <c r="C1205" s="110"/>
      <c r="D1205" s="125"/>
      <c r="F1205" s="33"/>
      <c r="H1205" s="33"/>
    </row>
    <row r="1206" spans="1:8" ht="19.5" customHeight="1">
      <c r="A1206" s="113" t="s">
        <v>813</v>
      </c>
      <c r="B1206" s="110"/>
      <c r="C1206" s="110"/>
      <c r="D1206" s="125"/>
      <c r="F1206" s="33"/>
      <c r="H1206" s="33"/>
    </row>
    <row r="1207" spans="1:8" ht="19.5" customHeight="1">
      <c r="A1207" s="113" t="s">
        <v>1316</v>
      </c>
      <c r="B1207" s="110"/>
      <c r="C1207" s="110"/>
      <c r="D1207" s="125"/>
      <c r="F1207" s="33"/>
      <c r="H1207" s="33"/>
    </row>
    <row r="1208" spans="1:8" ht="19.5" customHeight="1">
      <c r="A1208" s="113" t="s">
        <v>1317</v>
      </c>
      <c r="B1208" s="110"/>
      <c r="C1208" s="110"/>
      <c r="D1208" s="125"/>
      <c r="F1208" s="33"/>
      <c r="H1208" s="33"/>
    </row>
    <row r="1209" spans="1:8" ht="19.5" customHeight="1">
      <c r="A1209" s="113" t="s">
        <v>1318</v>
      </c>
      <c r="B1209" s="110"/>
      <c r="C1209" s="110"/>
      <c r="D1209" s="125"/>
      <c r="F1209" s="33"/>
      <c r="H1209" s="33"/>
    </row>
    <row r="1210" spans="1:8" ht="19.5" customHeight="1">
      <c r="A1210" s="113" t="s">
        <v>814</v>
      </c>
      <c r="B1210" s="110"/>
      <c r="C1210" s="110"/>
      <c r="D1210" s="125"/>
      <c r="F1210" s="33"/>
      <c r="H1210" s="33"/>
    </row>
    <row r="1211" spans="1:8" ht="19.5" customHeight="1">
      <c r="A1211" s="113" t="s">
        <v>815</v>
      </c>
      <c r="B1211" s="110"/>
      <c r="C1211" s="110"/>
      <c r="D1211" s="125"/>
      <c r="F1211" s="33"/>
      <c r="H1211" s="33"/>
    </row>
    <row r="1212" spans="1:8" ht="19.5" customHeight="1">
      <c r="A1212" s="113" t="s">
        <v>816</v>
      </c>
      <c r="B1212" s="110">
        <v>48</v>
      </c>
      <c r="C1212" s="110"/>
      <c r="D1212" s="125"/>
      <c r="F1212" s="33"/>
      <c r="H1212" s="33"/>
    </row>
    <row r="1213" spans="1:8" ht="19.5" customHeight="1">
      <c r="A1213" s="113" t="s">
        <v>554</v>
      </c>
      <c r="B1213" s="110"/>
      <c r="C1213" s="110"/>
      <c r="D1213" s="125"/>
      <c r="F1213" s="33"/>
      <c r="H1213" s="33"/>
    </row>
    <row r="1214" spans="1:8" ht="19.5" customHeight="1">
      <c r="A1214" s="113" t="s">
        <v>555</v>
      </c>
      <c r="B1214" s="110">
        <v>2</v>
      </c>
      <c r="C1214" s="110"/>
      <c r="D1214" s="125"/>
      <c r="F1214" s="33"/>
      <c r="H1214" s="33"/>
    </row>
    <row r="1215" spans="1:8" ht="19.5" customHeight="1">
      <c r="A1215" s="113" t="s">
        <v>556</v>
      </c>
      <c r="B1215" s="110"/>
      <c r="C1215" s="110"/>
      <c r="D1215" s="125"/>
      <c r="F1215" s="33"/>
      <c r="H1215" s="33"/>
    </row>
    <row r="1216" spans="1:8" ht="19.5" customHeight="1">
      <c r="A1216" s="113" t="s">
        <v>817</v>
      </c>
      <c r="B1216" s="110">
        <v>46</v>
      </c>
      <c r="C1216" s="110"/>
      <c r="D1216" s="125"/>
      <c r="F1216" s="33"/>
      <c r="H1216" s="33"/>
    </row>
    <row r="1217" spans="1:8" ht="19.5" customHeight="1">
      <c r="A1217" s="113" t="s">
        <v>818</v>
      </c>
      <c r="B1217" s="110"/>
      <c r="C1217" s="110"/>
      <c r="D1217" s="125"/>
      <c r="F1217" s="33"/>
      <c r="H1217" s="33"/>
    </row>
    <row r="1218" spans="1:8" ht="19.5" customHeight="1">
      <c r="A1218" s="113" t="s">
        <v>819</v>
      </c>
      <c r="B1218" s="110"/>
      <c r="C1218" s="110"/>
      <c r="D1218" s="125"/>
      <c r="F1218" s="33"/>
      <c r="H1218" s="33"/>
    </row>
    <row r="1219" spans="1:8" ht="19.5" customHeight="1">
      <c r="A1219" s="113" t="s">
        <v>820</v>
      </c>
      <c r="B1219" s="110"/>
      <c r="C1219" s="110"/>
      <c r="D1219" s="125"/>
      <c r="F1219" s="33"/>
      <c r="H1219" s="33"/>
    </row>
    <row r="1220" spans="1:8" ht="19.5" customHeight="1">
      <c r="A1220" s="113" t="s">
        <v>821</v>
      </c>
      <c r="B1220" s="110"/>
      <c r="C1220" s="110"/>
      <c r="D1220" s="125"/>
      <c r="F1220" s="33"/>
      <c r="H1220" s="33"/>
    </row>
    <row r="1221" spans="1:8" ht="19.5" customHeight="1">
      <c r="A1221" s="113" t="s">
        <v>822</v>
      </c>
      <c r="B1221" s="110"/>
      <c r="C1221" s="110"/>
      <c r="D1221" s="125"/>
      <c r="F1221" s="33"/>
      <c r="H1221" s="33"/>
    </row>
    <row r="1222" spans="1:8" ht="19.5" customHeight="1">
      <c r="A1222" s="113" t="s">
        <v>1239</v>
      </c>
      <c r="B1222" s="110"/>
      <c r="C1222" s="110"/>
      <c r="D1222" s="125"/>
      <c r="F1222" s="33"/>
      <c r="H1222" s="33"/>
    </row>
    <row r="1223" spans="1:8" ht="19.5" customHeight="1">
      <c r="A1223" s="113" t="s">
        <v>823</v>
      </c>
      <c r="B1223" s="110"/>
      <c r="C1223" s="110"/>
      <c r="D1223" s="125"/>
      <c r="F1223" s="33"/>
      <c r="H1223" s="33"/>
    </row>
    <row r="1224" spans="1:8" ht="19.5" customHeight="1">
      <c r="A1224" s="113" t="s">
        <v>824</v>
      </c>
      <c r="B1224" s="110"/>
      <c r="C1224" s="110"/>
      <c r="D1224" s="125"/>
      <c r="F1224" s="33"/>
      <c r="H1224" s="33"/>
    </row>
    <row r="1225" spans="1:8" ht="19.5" customHeight="1">
      <c r="A1225" s="113" t="s">
        <v>825</v>
      </c>
      <c r="B1225" s="110"/>
      <c r="C1225" s="110"/>
      <c r="D1225" s="125"/>
      <c r="F1225" s="33"/>
      <c r="H1225" s="33"/>
    </row>
    <row r="1226" spans="1:8" ht="19.5" customHeight="1">
      <c r="A1226" s="113" t="s">
        <v>826</v>
      </c>
      <c r="B1226" s="110"/>
      <c r="C1226" s="110"/>
      <c r="D1226" s="125"/>
      <c r="F1226" s="33"/>
      <c r="H1226" s="33"/>
    </row>
    <row r="1227" spans="1:8" ht="19.5" customHeight="1">
      <c r="A1227" s="113" t="s">
        <v>1240</v>
      </c>
      <c r="B1227" s="110"/>
      <c r="C1227" s="110"/>
      <c r="D1227" s="125"/>
      <c r="F1227" s="33"/>
      <c r="H1227" s="33"/>
    </row>
    <row r="1228" spans="1:8" ht="19.5" customHeight="1">
      <c r="A1228" s="113" t="s">
        <v>1241</v>
      </c>
      <c r="B1228" s="110">
        <v>9116</v>
      </c>
      <c r="C1228" s="110">
        <v>6009</v>
      </c>
      <c r="D1228" s="125">
        <f>ROUND(C1228*100/B1228,1)</f>
        <v>65.9</v>
      </c>
      <c r="F1228" s="33"/>
      <c r="H1228" s="33"/>
    </row>
    <row r="1229" spans="1:8" ht="19.5" customHeight="1">
      <c r="A1229" s="113" t="s">
        <v>827</v>
      </c>
      <c r="B1229" s="110">
        <v>6367</v>
      </c>
      <c r="C1229" s="110">
        <v>4011</v>
      </c>
      <c r="D1229" s="125">
        <f>ROUND(C1229*100/B1229,1)</f>
        <v>63</v>
      </c>
      <c r="F1229" s="33"/>
      <c r="H1229" s="33"/>
    </row>
    <row r="1230" spans="1:8" ht="19.5" customHeight="1">
      <c r="A1230" s="113" t="s">
        <v>828</v>
      </c>
      <c r="B1230" s="110">
        <v>10</v>
      </c>
      <c r="C1230" s="110"/>
      <c r="D1230" s="125"/>
      <c r="F1230" s="33"/>
      <c r="H1230" s="33"/>
    </row>
    <row r="1231" spans="1:8" ht="19.5" customHeight="1">
      <c r="A1231" s="113" t="s">
        <v>829</v>
      </c>
      <c r="B1231" s="110"/>
      <c r="C1231" s="110"/>
      <c r="D1231" s="125"/>
      <c r="F1231" s="33"/>
      <c r="H1231" s="33"/>
    </row>
    <row r="1232" spans="1:8" ht="19.5" customHeight="1">
      <c r="A1232" s="113" t="s">
        <v>830</v>
      </c>
      <c r="B1232" s="110">
        <v>2057</v>
      </c>
      <c r="C1232" s="110">
        <v>2011</v>
      </c>
      <c r="D1232" s="125">
        <f>ROUND(C1232*100/B1232,1)</f>
        <v>97.8</v>
      </c>
      <c r="F1232" s="33"/>
      <c r="H1232" s="33"/>
    </row>
    <row r="1233" spans="1:8" ht="19.5" customHeight="1">
      <c r="A1233" s="113" t="s">
        <v>831</v>
      </c>
      <c r="B1233" s="110"/>
      <c r="C1233" s="110"/>
      <c r="D1233" s="125"/>
      <c r="F1233" s="33"/>
      <c r="H1233" s="33"/>
    </row>
    <row r="1234" spans="1:8" ht="19.5" customHeight="1">
      <c r="A1234" s="113" t="s">
        <v>832</v>
      </c>
      <c r="B1234" s="110">
        <v>150</v>
      </c>
      <c r="C1234" s="110"/>
      <c r="D1234" s="125"/>
      <c r="F1234" s="33"/>
      <c r="H1234" s="33"/>
    </row>
    <row r="1235" spans="1:8" ht="19.5" customHeight="1">
      <c r="A1235" s="113" t="s">
        <v>833</v>
      </c>
      <c r="B1235" s="110">
        <v>45</v>
      </c>
      <c r="C1235" s="110"/>
      <c r="D1235" s="125"/>
      <c r="F1235" s="33"/>
      <c r="H1235" s="33"/>
    </row>
    <row r="1236" spans="1:8" ht="19.5" customHeight="1">
      <c r="A1236" s="113" t="s">
        <v>834</v>
      </c>
      <c r="B1236" s="110"/>
      <c r="C1236" s="110"/>
      <c r="D1236" s="125"/>
      <c r="F1236" s="33"/>
      <c r="H1236" s="33"/>
    </row>
    <row r="1237" spans="1:8" ht="19.5" customHeight="1">
      <c r="A1237" s="113" t="s">
        <v>835</v>
      </c>
      <c r="B1237" s="110">
        <v>4105</v>
      </c>
      <c r="C1237" s="110">
        <v>2000</v>
      </c>
      <c r="D1237" s="125">
        <f>ROUND(C1237*100/B1237,1)</f>
        <v>48.7</v>
      </c>
      <c r="F1237" s="33"/>
      <c r="H1237" s="33"/>
    </row>
    <row r="1238" spans="1:8" ht="19.5" customHeight="1">
      <c r="A1238" s="113" t="s">
        <v>836</v>
      </c>
      <c r="B1238" s="110">
        <v>2749</v>
      </c>
      <c r="C1238" s="110">
        <v>1998</v>
      </c>
      <c r="D1238" s="125">
        <f>ROUND(C1238*100/B1238,1)</f>
        <v>72.7</v>
      </c>
      <c r="F1238" s="33"/>
      <c r="H1238" s="33"/>
    </row>
    <row r="1239" spans="1:8" ht="19.5" customHeight="1">
      <c r="A1239" s="113" t="s">
        <v>837</v>
      </c>
      <c r="B1239" s="110">
        <v>2749</v>
      </c>
      <c r="C1239" s="110">
        <v>1998</v>
      </c>
      <c r="D1239" s="125">
        <f>ROUND(C1239*100/B1239,1)</f>
        <v>72.7</v>
      </c>
      <c r="F1239" s="33"/>
      <c r="H1239" s="33"/>
    </row>
    <row r="1240" spans="1:8" ht="19.5" customHeight="1">
      <c r="A1240" s="113" t="s">
        <v>838</v>
      </c>
      <c r="B1240" s="110"/>
      <c r="C1240" s="110"/>
      <c r="D1240" s="125"/>
      <c r="F1240" s="33"/>
      <c r="H1240" s="33"/>
    </row>
    <row r="1241" spans="1:8" ht="19.5" customHeight="1">
      <c r="A1241" s="113" t="s">
        <v>839</v>
      </c>
      <c r="B1241" s="110"/>
      <c r="C1241" s="110"/>
      <c r="D1241" s="125"/>
      <c r="F1241" s="33"/>
      <c r="H1241" s="33"/>
    </row>
    <row r="1242" spans="1:8" ht="19.5" customHeight="1">
      <c r="A1242" s="113" t="s">
        <v>840</v>
      </c>
      <c r="B1242" s="110"/>
      <c r="C1242" s="110"/>
      <c r="D1242" s="125"/>
      <c r="F1242" s="33"/>
      <c r="H1242" s="33"/>
    </row>
    <row r="1243" spans="1:8" ht="19.5" customHeight="1">
      <c r="A1243" s="113" t="s">
        <v>841</v>
      </c>
      <c r="B1243" s="110"/>
      <c r="C1243" s="110"/>
      <c r="D1243" s="125"/>
      <c r="F1243" s="33"/>
      <c r="H1243" s="33"/>
    </row>
    <row r="1244" spans="1:8" ht="19.5" customHeight="1">
      <c r="A1244" s="113" t="s">
        <v>1242</v>
      </c>
      <c r="B1244" s="110"/>
      <c r="C1244" s="110"/>
      <c r="D1244" s="125"/>
      <c r="F1244" s="33"/>
      <c r="H1244" s="33"/>
    </row>
    <row r="1245" spans="1:8" ht="19.5" customHeight="1">
      <c r="A1245" s="113" t="s">
        <v>842</v>
      </c>
      <c r="B1245" s="110"/>
      <c r="C1245" s="110"/>
      <c r="D1245" s="125"/>
      <c r="F1245" s="33"/>
      <c r="H1245" s="33"/>
    </row>
    <row r="1246" spans="1:8" ht="19.5" customHeight="1">
      <c r="A1246" s="113" t="s">
        <v>1243</v>
      </c>
      <c r="B1246" s="110">
        <v>1378</v>
      </c>
      <c r="C1246" s="110">
        <v>500</v>
      </c>
      <c r="D1246" s="125">
        <f>ROUND(C1246*100/B1246,1)</f>
        <v>36.3</v>
      </c>
      <c r="F1246" s="33"/>
      <c r="H1246" s="33"/>
    </row>
    <row r="1247" spans="1:8" ht="19.5" customHeight="1">
      <c r="A1247" s="113" t="s">
        <v>843</v>
      </c>
      <c r="B1247" s="110">
        <v>1378</v>
      </c>
      <c r="C1247" s="110">
        <v>500</v>
      </c>
      <c r="D1247" s="125">
        <f>ROUND(C1247*100/B1247,1)</f>
        <v>36.3</v>
      </c>
      <c r="F1247" s="33"/>
      <c r="H1247" s="33"/>
    </row>
    <row r="1248" spans="1:8" ht="19.5" customHeight="1">
      <c r="A1248" s="113" t="s">
        <v>554</v>
      </c>
      <c r="B1248" s="110"/>
      <c r="C1248" s="110"/>
      <c r="D1248" s="125"/>
      <c r="F1248" s="33"/>
      <c r="H1248" s="33"/>
    </row>
    <row r="1249" spans="1:8" ht="19.5" customHeight="1">
      <c r="A1249" s="113" t="s">
        <v>555</v>
      </c>
      <c r="B1249" s="110"/>
      <c r="C1249" s="110"/>
      <c r="D1249" s="125"/>
      <c r="F1249" s="33"/>
      <c r="H1249" s="33"/>
    </row>
    <row r="1250" spans="1:8" ht="19.5" customHeight="1">
      <c r="A1250" s="113" t="s">
        <v>556</v>
      </c>
      <c r="B1250" s="110"/>
      <c r="C1250" s="110"/>
      <c r="D1250" s="125"/>
      <c r="F1250" s="33"/>
      <c r="H1250" s="33"/>
    </row>
    <row r="1251" spans="1:8" ht="19.5" customHeight="1">
      <c r="A1251" s="113" t="s">
        <v>844</v>
      </c>
      <c r="B1251" s="110"/>
      <c r="C1251" s="110"/>
      <c r="D1251" s="125"/>
      <c r="F1251" s="33"/>
      <c r="H1251" s="33"/>
    </row>
    <row r="1252" spans="1:8" ht="19.5" customHeight="1">
      <c r="A1252" s="113" t="s">
        <v>845</v>
      </c>
      <c r="B1252" s="110"/>
      <c r="C1252" s="110"/>
      <c r="D1252" s="125"/>
      <c r="F1252" s="33"/>
      <c r="H1252" s="33"/>
    </row>
    <row r="1253" spans="1:8" ht="19.5" customHeight="1">
      <c r="A1253" s="113" t="s">
        <v>846</v>
      </c>
      <c r="B1253" s="110"/>
      <c r="C1253" s="110"/>
      <c r="D1253" s="125"/>
      <c r="F1253" s="33"/>
      <c r="H1253" s="33"/>
    </row>
    <row r="1254" spans="1:8" ht="19.5" customHeight="1">
      <c r="A1254" s="113" t="s">
        <v>847</v>
      </c>
      <c r="B1254" s="110"/>
      <c r="C1254" s="110"/>
      <c r="D1254" s="125"/>
      <c r="F1254" s="33"/>
      <c r="H1254" s="33"/>
    </row>
    <row r="1255" spans="1:8" ht="19.5" customHeight="1">
      <c r="A1255" s="113" t="s">
        <v>848</v>
      </c>
      <c r="B1255" s="110"/>
      <c r="C1255" s="110"/>
      <c r="D1255" s="125"/>
      <c r="F1255" s="33"/>
      <c r="H1255" s="33"/>
    </row>
    <row r="1256" spans="1:8" ht="19.5" customHeight="1">
      <c r="A1256" s="113" t="s">
        <v>849</v>
      </c>
      <c r="B1256" s="110"/>
      <c r="C1256" s="110"/>
      <c r="D1256" s="125"/>
      <c r="F1256" s="33"/>
      <c r="H1256" s="33"/>
    </row>
    <row r="1257" spans="1:8" ht="19.5" customHeight="1">
      <c r="A1257" s="113" t="s">
        <v>850</v>
      </c>
      <c r="B1257" s="110"/>
      <c r="C1257" s="110"/>
      <c r="D1257" s="125"/>
      <c r="F1257" s="33"/>
      <c r="H1257" s="33"/>
    </row>
    <row r="1258" spans="1:8" ht="19.5" customHeight="1">
      <c r="A1258" s="113" t="s">
        <v>851</v>
      </c>
      <c r="B1258" s="110"/>
      <c r="C1258" s="110"/>
      <c r="D1258" s="125"/>
      <c r="F1258" s="33"/>
      <c r="H1258" s="33"/>
    </row>
    <row r="1259" spans="1:8" ht="19.5" customHeight="1">
      <c r="A1259" s="113" t="s">
        <v>852</v>
      </c>
      <c r="B1259" s="110"/>
      <c r="C1259" s="110"/>
      <c r="D1259" s="125"/>
      <c r="F1259" s="33"/>
      <c r="H1259" s="33"/>
    </row>
    <row r="1260" spans="1:8" ht="19.5" customHeight="1">
      <c r="A1260" s="113" t="s">
        <v>572</v>
      </c>
      <c r="B1260" s="110">
        <v>142</v>
      </c>
      <c r="C1260" s="110"/>
      <c r="D1260" s="125"/>
      <c r="F1260" s="33"/>
      <c r="H1260" s="33"/>
    </row>
    <row r="1261" spans="1:8" ht="19.5" customHeight="1">
      <c r="A1261" s="113" t="s">
        <v>853</v>
      </c>
      <c r="B1261" s="110">
        <v>1236</v>
      </c>
      <c r="C1261" s="110">
        <v>500</v>
      </c>
      <c r="D1261" s="125">
        <f>ROUND(C1261*100/B1261,1)</f>
        <v>40.5</v>
      </c>
      <c r="F1261" s="33"/>
      <c r="H1261" s="33"/>
    </row>
    <row r="1262" spans="1:8" ht="19.5" customHeight="1">
      <c r="A1262" s="113" t="s">
        <v>854</v>
      </c>
      <c r="B1262" s="110"/>
      <c r="C1262" s="110"/>
      <c r="D1262" s="125"/>
      <c r="F1262" s="33"/>
      <c r="H1262" s="33"/>
    </row>
    <row r="1263" spans="1:8" ht="19.5" customHeight="1">
      <c r="A1263" s="113" t="s">
        <v>554</v>
      </c>
      <c r="B1263" s="110"/>
      <c r="C1263" s="110"/>
      <c r="D1263" s="125"/>
      <c r="F1263" s="33"/>
      <c r="H1263" s="33"/>
    </row>
    <row r="1264" spans="1:8" ht="19.5" customHeight="1">
      <c r="A1264" s="113" t="s">
        <v>555</v>
      </c>
      <c r="B1264" s="110"/>
      <c r="C1264" s="110"/>
      <c r="D1264" s="125"/>
      <c r="F1264" s="33"/>
      <c r="H1264" s="33"/>
    </row>
    <row r="1265" spans="1:8" ht="19.5" customHeight="1">
      <c r="A1265" s="113" t="s">
        <v>556</v>
      </c>
      <c r="B1265" s="110"/>
      <c r="C1265" s="110"/>
      <c r="D1265" s="125"/>
      <c r="F1265" s="33"/>
      <c r="H1265" s="33"/>
    </row>
    <row r="1266" spans="1:8" ht="19.5" customHeight="1">
      <c r="A1266" s="113" t="s">
        <v>855</v>
      </c>
      <c r="B1266" s="110"/>
      <c r="C1266" s="110"/>
      <c r="D1266" s="125"/>
      <c r="F1266" s="33"/>
      <c r="H1266" s="33"/>
    </row>
    <row r="1267" spans="1:8" ht="19.5" customHeight="1">
      <c r="A1267" s="113" t="s">
        <v>856</v>
      </c>
      <c r="B1267" s="110"/>
      <c r="C1267" s="110"/>
      <c r="D1267" s="125"/>
      <c r="F1267" s="33"/>
      <c r="H1267" s="33"/>
    </row>
    <row r="1268" spans="1:8" ht="19.5" customHeight="1">
      <c r="A1268" s="113" t="s">
        <v>857</v>
      </c>
      <c r="B1268" s="110"/>
      <c r="C1268" s="110"/>
      <c r="D1268" s="125"/>
      <c r="F1268" s="33"/>
      <c r="H1268" s="33"/>
    </row>
    <row r="1269" spans="1:8" ht="19.5" customHeight="1">
      <c r="A1269" s="113" t="s">
        <v>858</v>
      </c>
      <c r="B1269" s="110"/>
      <c r="C1269" s="110"/>
      <c r="D1269" s="125"/>
      <c r="F1269" s="33"/>
      <c r="H1269" s="33"/>
    </row>
    <row r="1270" spans="1:8" ht="19.5" customHeight="1">
      <c r="A1270" s="113" t="s">
        <v>859</v>
      </c>
      <c r="B1270" s="110"/>
      <c r="C1270" s="110"/>
      <c r="D1270" s="125"/>
      <c r="F1270" s="33"/>
      <c r="H1270" s="33"/>
    </row>
    <row r="1271" spans="1:8" ht="19.5" customHeight="1">
      <c r="A1271" s="113" t="s">
        <v>860</v>
      </c>
      <c r="B1271" s="110"/>
      <c r="C1271" s="110"/>
      <c r="D1271" s="125"/>
      <c r="F1271" s="33"/>
      <c r="H1271" s="33"/>
    </row>
    <row r="1272" spans="1:8" ht="19.5" customHeight="1">
      <c r="A1272" s="113" t="s">
        <v>861</v>
      </c>
      <c r="B1272" s="110"/>
      <c r="C1272" s="110"/>
      <c r="D1272" s="125"/>
      <c r="F1272" s="33"/>
      <c r="H1272" s="33"/>
    </row>
    <row r="1273" spans="1:8" ht="19.5" customHeight="1">
      <c r="A1273" s="113" t="s">
        <v>862</v>
      </c>
      <c r="B1273" s="110"/>
      <c r="C1273" s="110"/>
      <c r="D1273" s="125"/>
      <c r="F1273" s="33"/>
      <c r="H1273" s="33"/>
    </row>
    <row r="1274" spans="1:8" ht="19.5" customHeight="1">
      <c r="A1274" s="113" t="s">
        <v>572</v>
      </c>
      <c r="B1274" s="110"/>
      <c r="C1274" s="110"/>
      <c r="D1274" s="125"/>
      <c r="F1274" s="33"/>
      <c r="H1274" s="33"/>
    </row>
    <row r="1275" spans="1:8" ht="19.5" customHeight="1">
      <c r="A1275" s="113" t="s">
        <v>863</v>
      </c>
      <c r="B1275" s="110"/>
      <c r="C1275" s="110"/>
      <c r="D1275" s="125"/>
      <c r="F1275" s="33"/>
      <c r="H1275" s="33"/>
    </row>
    <row r="1276" spans="1:8" ht="19.5" customHeight="1">
      <c r="A1276" s="113" t="s">
        <v>864</v>
      </c>
      <c r="B1276" s="110"/>
      <c r="C1276" s="110"/>
      <c r="D1276" s="125"/>
      <c r="F1276" s="33"/>
      <c r="H1276" s="33"/>
    </row>
    <row r="1277" spans="1:8" ht="19.5" customHeight="1">
      <c r="A1277" s="113" t="s">
        <v>1244</v>
      </c>
      <c r="B1277" s="110"/>
      <c r="C1277" s="110"/>
      <c r="D1277" s="125"/>
      <c r="F1277" s="33"/>
      <c r="H1277" s="33"/>
    </row>
    <row r="1278" spans="1:8" ht="19.5" customHeight="1">
      <c r="A1278" s="113" t="s">
        <v>865</v>
      </c>
      <c r="B1278" s="110"/>
      <c r="C1278" s="110"/>
      <c r="D1278" s="125"/>
      <c r="F1278" s="33"/>
      <c r="H1278" s="33"/>
    </row>
    <row r="1279" spans="1:8" ht="19.5" customHeight="1">
      <c r="A1279" s="113" t="s">
        <v>866</v>
      </c>
      <c r="B1279" s="110"/>
      <c r="C1279" s="110"/>
      <c r="D1279" s="125"/>
      <c r="F1279" s="33"/>
      <c r="H1279" s="33"/>
    </row>
    <row r="1280" spans="1:8" ht="19.5" customHeight="1">
      <c r="A1280" s="113" t="s">
        <v>867</v>
      </c>
      <c r="B1280" s="110"/>
      <c r="C1280" s="110"/>
      <c r="D1280" s="125"/>
      <c r="F1280" s="33"/>
      <c r="H1280" s="33"/>
    </row>
    <row r="1281" spans="1:8" ht="19.5" customHeight="1">
      <c r="A1281" s="113" t="s">
        <v>868</v>
      </c>
      <c r="B1281" s="110"/>
      <c r="C1281" s="110"/>
      <c r="D1281" s="125"/>
      <c r="F1281" s="33"/>
      <c r="H1281" s="33"/>
    </row>
    <row r="1282" spans="1:8" ht="19.5" customHeight="1">
      <c r="A1282" s="113" t="s">
        <v>869</v>
      </c>
      <c r="B1282" s="110"/>
      <c r="C1282" s="110"/>
      <c r="D1282" s="125"/>
      <c r="F1282" s="33"/>
      <c r="H1282" s="33"/>
    </row>
    <row r="1283" spans="1:8" ht="19.5" customHeight="1">
      <c r="A1283" s="113" t="s">
        <v>870</v>
      </c>
      <c r="B1283" s="110"/>
      <c r="C1283" s="110"/>
      <c r="D1283" s="125"/>
      <c r="F1283" s="33"/>
      <c r="H1283" s="33"/>
    </row>
    <row r="1284" spans="1:8" ht="19.5" customHeight="1">
      <c r="A1284" s="113" t="s">
        <v>871</v>
      </c>
      <c r="B1284" s="110"/>
      <c r="C1284" s="110"/>
      <c r="D1284" s="125"/>
      <c r="F1284" s="33"/>
      <c r="H1284" s="33"/>
    </row>
    <row r="1285" spans="1:8" ht="19.5" customHeight="1">
      <c r="A1285" s="113" t="s">
        <v>872</v>
      </c>
      <c r="B1285" s="110"/>
      <c r="C1285" s="110"/>
      <c r="D1285" s="125"/>
      <c r="F1285" s="33"/>
      <c r="H1285" s="33"/>
    </row>
    <row r="1286" spans="1:8" ht="19.5" customHeight="1">
      <c r="A1286" s="113" t="s">
        <v>873</v>
      </c>
      <c r="B1286" s="110"/>
      <c r="C1286" s="110"/>
      <c r="D1286" s="125"/>
      <c r="F1286" s="33"/>
      <c r="H1286" s="33"/>
    </row>
    <row r="1287" spans="1:8" ht="19.5" customHeight="1">
      <c r="A1287" s="113" t="s">
        <v>874</v>
      </c>
      <c r="B1287" s="110"/>
      <c r="C1287" s="110"/>
      <c r="D1287" s="125"/>
      <c r="F1287" s="33"/>
      <c r="H1287" s="33"/>
    </row>
    <row r="1288" spans="1:8" ht="19.5" customHeight="1">
      <c r="A1288" s="113" t="s">
        <v>875</v>
      </c>
      <c r="B1288" s="110"/>
      <c r="C1288" s="110"/>
      <c r="D1288" s="125"/>
      <c r="F1288" s="33"/>
      <c r="H1288" s="33"/>
    </row>
    <row r="1289" spans="1:8" ht="19.5" customHeight="1">
      <c r="A1289" s="113" t="s">
        <v>876</v>
      </c>
      <c r="B1289" s="110"/>
      <c r="C1289" s="110"/>
      <c r="D1289" s="125"/>
      <c r="F1289" s="33"/>
      <c r="H1289" s="33"/>
    </row>
    <row r="1290" spans="1:8" ht="19.5" customHeight="1">
      <c r="A1290" s="113" t="s">
        <v>877</v>
      </c>
      <c r="B1290" s="110"/>
      <c r="C1290" s="110"/>
      <c r="D1290" s="125"/>
      <c r="F1290" s="33"/>
      <c r="H1290" s="33"/>
    </row>
    <row r="1291" spans="1:8" ht="19.5" customHeight="1">
      <c r="A1291" s="113" t="s">
        <v>878</v>
      </c>
      <c r="B1291" s="110"/>
      <c r="C1291" s="110"/>
      <c r="D1291" s="125"/>
      <c r="F1291" s="33"/>
      <c r="H1291" s="33"/>
    </row>
    <row r="1292" spans="1:8" ht="19.5" customHeight="1">
      <c r="A1292" s="113" t="s">
        <v>879</v>
      </c>
      <c r="B1292" s="110"/>
      <c r="C1292" s="110"/>
      <c r="D1292" s="125"/>
      <c r="F1292" s="33"/>
      <c r="H1292" s="33"/>
    </row>
    <row r="1293" spans="1:8" ht="19.5" customHeight="1">
      <c r="A1293" s="113" t="s">
        <v>880</v>
      </c>
      <c r="B1293" s="110"/>
      <c r="C1293" s="110"/>
      <c r="D1293" s="125"/>
      <c r="F1293" s="33"/>
      <c r="H1293" s="33"/>
    </row>
    <row r="1294" spans="1:8" ht="19.5" customHeight="1">
      <c r="A1294" s="113" t="s">
        <v>881</v>
      </c>
      <c r="B1294" s="110"/>
      <c r="C1294" s="110"/>
      <c r="D1294" s="125"/>
      <c r="F1294" s="33"/>
      <c r="H1294" s="33"/>
    </row>
    <row r="1295" spans="1:8" ht="19.5" customHeight="1">
      <c r="A1295" s="113" t="s">
        <v>882</v>
      </c>
      <c r="B1295" s="110"/>
      <c r="C1295" s="110"/>
      <c r="D1295" s="125"/>
      <c r="F1295" s="33"/>
      <c r="H1295" s="33"/>
    </row>
    <row r="1296" spans="1:8" ht="19.5" customHeight="1">
      <c r="A1296" s="113" t="s">
        <v>883</v>
      </c>
      <c r="B1296" s="110"/>
      <c r="C1296" s="110"/>
      <c r="D1296" s="125"/>
      <c r="F1296" s="33"/>
      <c r="H1296" s="33"/>
    </row>
    <row r="1297" spans="1:8" ht="19.5" customHeight="1">
      <c r="A1297" s="113" t="s">
        <v>884</v>
      </c>
      <c r="B1297" s="110"/>
      <c r="C1297" s="110"/>
      <c r="D1297" s="125"/>
      <c r="F1297" s="33"/>
      <c r="H1297" s="33"/>
    </row>
    <row r="1298" spans="1:8" ht="19.5" customHeight="1">
      <c r="A1298" s="113" t="s">
        <v>885</v>
      </c>
      <c r="B1298" s="110"/>
      <c r="C1298" s="110"/>
      <c r="D1298" s="125"/>
      <c r="F1298" s="33"/>
      <c r="H1298" s="33"/>
    </row>
    <row r="1299" spans="1:8" ht="19.5" customHeight="1">
      <c r="A1299" s="113" t="s">
        <v>1245</v>
      </c>
      <c r="B1299" s="110"/>
      <c r="C1299" s="110"/>
      <c r="D1299" s="125"/>
      <c r="F1299" s="33"/>
      <c r="H1299" s="33"/>
    </row>
    <row r="1300" spans="1:8" ht="19.5" customHeight="1">
      <c r="A1300" s="113" t="s">
        <v>1246</v>
      </c>
      <c r="B1300" s="110">
        <v>2279</v>
      </c>
      <c r="C1300" s="110">
        <v>2000</v>
      </c>
      <c r="D1300" s="125">
        <f>ROUND(C1300*100/B1300,1)</f>
        <v>87.8</v>
      </c>
      <c r="F1300" s="33"/>
      <c r="H1300" s="33"/>
    </row>
    <row r="1301" spans="1:8" ht="19.5" customHeight="1">
      <c r="A1301" s="113" t="s">
        <v>1247</v>
      </c>
      <c r="B1301" s="110">
        <v>2279</v>
      </c>
      <c r="C1301" s="110">
        <v>2000</v>
      </c>
      <c r="D1301" s="125">
        <f>ROUND(C1301*100/B1301,1)</f>
        <v>87.8</v>
      </c>
      <c r="F1301" s="33"/>
      <c r="H1301" s="33"/>
    </row>
    <row r="1302" spans="1:8" ht="19.5" customHeight="1">
      <c r="A1302" s="113" t="s">
        <v>1248</v>
      </c>
      <c r="B1302" s="110">
        <v>2279</v>
      </c>
      <c r="C1302" s="110">
        <v>2000</v>
      </c>
      <c r="D1302" s="125">
        <f>ROUND(C1302*100/B1302,1)</f>
        <v>87.8</v>
      </c>
      <c r="F1302" s="33"/>
      <c r="H1302" s="33"/>
    </row>
    <row r="1303" spans="1:8" ht="19.5" customHeight="1">
      <c r="A1303" s="113" t="s">
        <v>1249</v>
      </c>
      <c r="B1303" s="110"/>
      <c r="C1303" s="110"/>
      <c r="D1303" s="125"/>
      <c r="F1303" s="33"/>
      <c r="H1303" s="33"/>
    </row>
    <row r="1304" spans="1:8" ht="19.5" customHeight="1">
      <c r="A1304" s="113" t="s">
        <v>1250</v>
      </c>
      <c r="B1304" s="110"/>
      <c r="C1304" s="110"/>
      <c r="D1304" s="125"/>
      <c r="F1304" s="33"/>
      <c r="H1304" s="33"/>
    </row>
    <row r="1305" spans="1:8" ht="19.5" customHeight="1">
      <c r="A1305" s="113" t="s">
        <v>1251</v>
      </c>
      <c r="B1305" s="110"/>
      <c r="C1305" s="110"/>
      <c r="D1305" s="125"/>
      <c r="F1305" s="33"/>
      <c r="H1305" s="33"/>
    </row>
    <row r="1306" spans="1:8" ht="19.5" customHeight="1">
      <c r="A1306" s="113" t="s">
        <v>1319</v>
      </c>
      <c r="B1306" s="110">
        <v>30</v>
      </c>
      <c r="C1306" s="110"/>
      <c r="D1306" s="125"/>
      <c r="F1306" s="33"/>
      <c r="H1306" s="33"/>
    </row>
    <row r="1307" spans="1:8" ht="19.5" customHeight="1">
      <c r="A1307" s="113" t="s">
        <v>1320</v>
      </c>
      <c r="B1307" s="110">
        <v>30</v>
      </c>
      <c r="C1307" s="110"/>
      <c r="D1307" s="125"/>
      <c r="F1307" s="33"/>
      <c r="H1307" s="33"/>
    </row>
    <row r="1308" spans="1:8" ht="19.5" customHeight="1">
      <c r="A1308" s="113" t="s">
        <v>1321</v>
      </c>
      <c r="B1308" s="110">
        <v>622</v>
      </c>
      <c r="C1308" s="110">
        <v>510</v>
      </c>
      <c r="D1308" s="125"/>
      <c r="F1308" s="33"/>
      <c r="H1308" s="33"/>
    </row>
    <row r="1309" spans="1:8" ht="19.5" customHeight="1">
      <c r="A1309" s="113" t="s">
        <v>886</v>
      </c>
      <c r="B1309" s="110"/>
      <c r="C1309" s="110"/>
      <c r="D1309" s="125"/>
      <c r="F1309" s="33"/>
      <c r="H1309" s="33"/>
    </row>
    <row r="1310" spans="1:8" ht="19.5" customHeight="1">
      <c r="A1310" s="113" t="s">
        <v>887</v>
      </c>
      <c r="B1310" s="110">
        <v>622</v>
      </c>
      <c r="C1310" s="110">
        <v>510</v>
      </c>
      <c r="D1310" s="125"/>
      <c r="F1310" s="33"/>
      <c r="H1310" s="33"/>
    </row>
    <row r="1311" spans="1:8" ht="19.5" customHeight="1">
      <c r="A1311" s="113"/>
      <c r="B1311" s="110"/>
      <c r="C1311" s="110"/>
      <c r="D1311" s="125"/>
      <c r="F1311" s="33"/>
      <c r="H1311" s="33"/>
    </row>
    <row r="1312" spans="1:8" ht="19.5" customHeight="1">
      <c r="A1312" s="113"/>
      <c r="B1312" s="110"/>
      <c r="C1312" s="110"/>
      <c r="D1312" s="127"/>
      <c r="E1312" s="32"/>
      <c r="F1312" s="32"/>
      <c r="G1312" s="32"/>
      <c r="H1312" s="32"/>
    </row>
    <row r="1313" spans="1:4" ht="19.5" customHeight="1">
      <c r="A1313" s="114" t="s">
        <v>888</v>
      </c>
      <c r="B1313" s="115">
        <f>SUM(B4,B257,B260,B271,B390,B444,B500,B549,B665,B736,B808,B828,B959,B1023,B1097,B1124,B1139,B1149,B1228,B1246,B1299,B1300,B1306,B1308)</f>
        <v>193739</v>
      </c>
      <c r="C1313" s="115">
        <f>SUM(C4,C257,C260,C271,C390,C444,C500,C549,C665,C736,C808,C828,C959,C1023,C1097,C1124,C1139,C1149,C1228,C1246,C1299,C1300,C1306,C1308)</f>
        <v>145510</v>
      </c>
      <c r="D1313" s="125">
        <f>ROUND(C1313*100/B1313,1)</f>
        <v>75.1</v>
      </c>
    </row>
    <row r="1314" ht="19.5" customHeight="1"/>
    <row r="1315" ht="19.5" customHeight="1"/>
    <row r="1316" ht="19.5" customHeight="1"/>
    <row r="1317" ht="19.5" customHeight="1"/>
  </sheetData>
  <sheetProtection/>
  <mergeCells count="1">
    <mergeCell ref="A1:D1"/>
  </mergeCells>
  <printOptions/>
  <pageMargins left="0.66" right="0.56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H95"/>
  <sheetViews>
    <sheetView workbookViewId="0" topLeftCell="A71">
      <selection activeCell="B91" sqref="B91"/>
    </sheetView>
  </sheetViews>
  <sheetFormatPr defaultColWidth="9.00390625" defaultRowHeight="14.25"/>
  <cols>
    <col min="1" max="1" width="29.00390625" style="30" customWidth="1"/>
    <col min="2" max="2" width="14.50390625" style="35" customWidth="1"/>
    <col min="3" max="3" width="14.25390625" style="35" customWidth="1"/>
    <col min="4" max="4" width="15.625" style="35" customWidth="1"/>
    <col min="5" max="9" width="0" style="30" hidden="1" customWidth="1"/>
    <col min="10" max="10" width="20.625" style="30" customWidth="1"/>
    <col min="11" max="11" width="16.625" style="30" customWidth="1"/>
    <col min="12" max="16384" width="9.00390625" style="30" customWidth="1"/>
  </cols>
  <sheetData>
    <row r="1" spans="1:4" s="6" customFormat="1" ht="26.25" customHeight="1">
      <c r="A1" s="139" t="s">
        <v>1356</v>
      </c>
      <c r="B1" s="139"/>
      <c r="C1" s="139"/>
      <c r="D1" s="139"/>
    </row>
    <row r="2" ht="25.5" customHeight="1">
      <c r="D2" s="35" t="s">
        <v>1357</v>
      </c>
    </row>
    <row r="3" spans="1:4" ht="36" customHeight="1">
      <c r="A3" s="31" t="s">
        <v>1358</v>
      </c>
      <c r="B3" s="11" t="s">
        <v>1359</v>
      </c>
      <c r="C3" s="11" t="s">
        <v>1360</v>
      </c>
      <c r="D3" s="11" t="s">
        <v>1361</v>
      </c>
    </row>
    <row r="4" spans="1:8" ht="19.5" customHeight="1">
      <c r="A4" s="68" t="s">
        <v>897</v>
      </c>
      <c r="B4" s="92">
        <f>SUM(B5:B12)</f>
        <v>39471</v>
      </c>
      <c r="C4" s="129">
        <f>SUM(C5:C12)</f>
        <v>42157</v>
      </c>
      <c r="D4" s="135">
        <f>ROUND(C4*100/B4,1)</f>
        <v>106.8</v>
      </c>
      <c r="E4" s="30">
        <v>20211</v>
      </c>
      <c r="F4" s="33">
        <f aca="true" t="shared" si="0" ref="F4:F66">C4-E4</f>
        <v>21946</v>
      </c>
      <c r="H4" s="33">
        <f aca="true" t="shared" si="1" ref="H4:H66">F4-G4</f>
        <v>21946</v>
      </c>
    </row>
    <row r="5" spans="1:8" ht="19.5" customHeight="1">
      <c r="A5" s="68" t="s">
        <v>1029</v>
      </c>
      <c r="B5" s="92">
        <v>20464</v>
      </c>
      <c r="C5" s="129">
        <v>22264</v>
      </c>
      <c r="D5" s="135">
        <f>ROUND(C5*100/B5,1)</f>
        <v>108.8</v>
      </c>
      <c r="E5" s="30">
        <v>380</v>
      </c>
      <c r="F5" s="33">
        <f t="shared" si="0"/>
        <v>21884</v>
      </c>
      <c r="H5" s="33">
        <f t="shared" si="1"/>
        <v>21884</v>
      </c>
    </row>
    <row r="6" spans="1:8" ht="19.5" customHeight="1">
      <c r="A6" s="68" t="s">
        <v>1030</v>
      </c>
      <c r="B6" s="92">
        <v>13647</v>
      </c>
      <c r="C6" s="129">
        <v>11488</v>
      </c>
      <c r="D6" s="135">
        <f>ROUND(C6*100/B6,1)</f>
        <v>84.2</v>
      </c>
      <c r="E6" s="30">
        <v>306</v>
      </c>
      <c r="F6" s="33">
        <f t="shared" si="0"/>
        <v>11182</v>
      </c>
      <c r="H6" s="33">
        <f t="shared" si="1"/>
        <v>11182</v>
      </c>
    </row>
    <row r="7" spans="1:8" ht="19.5" customHeight="1">
      <c r="A7" s="68" t="s">
        <v>1031</v>
      </c>
      <c r="B7" s="92">
        <f>1149-73</f>
        <v>1076</v>
      </c>
      <c r="C7" s="129">
        <v>2167</v>
      </c>
      <c r="D7" s="91">
        <f>ROUND(C7*100/B7,1)</f>
        <v>201.4</v>
      </c>
      <c r="E7" s="30">
        <v>40</v>
      </c>
      <c r="F7" s="33">
        <f t="shared" si="0"/>
        <v>2127</v>
      </c>
      <c r="H7" s="33">
        <f t="shared" si="1"/>
        <v>2127</v>
      </c>
    </row>
    <row r="8" spans="1:8" ht="19.5" customHeight="1">
      <c r="A8" s="68" t="s">
        <v>1032</v>
      </c>
      <c r="B8" s="92">
        <v>1955</v>
      </c>
      <c r="C8" s="129">
        <v>3109</v>
      </c>
      <c r="D8" s="91">
        <f>ROUND(C8*100/B8,1)</f>
        <v>159</v>
      </c>
      <c r="F8" s="33">
        <f t="shared" si="0"/>
        <v>3109</v>
      </c>
      <c r="H8" s="33">
        <f t="shared" si="1"/>
        <v>3109</v>
      </c>
    </row>
    <row r="9" spans="1:8" ht="19.5" customHeight="1">
      <c r="A9" s="68" t="s">
        <v>1033</v>
      </c>
      <c r="B9" s="92"/>
      <c r="C9" s="129"/>
      <c r="D9" s="135"/>
      <c r="E9" s="30">
        <v>17</v>
      </c>
      <c r="F9" s="33">
        <f t="shared" si="0"/>
        <v>-17</v>
      </c>
      <c r="H9" s="33">
        <f t="shared" si="1"/>
        <v>-17</v>
      </c>
    </row>
    <row r="10" spans="1:8" ht="19.5" customHeight="1">
      <c r="A10" s="68" t="s">
        <v>1034</v>
      </c>
      <c r="B10" s="92">
        <v>33</v>
      </c>
      <c r="C10" s="129"/>
      <c r="D10" s="135"/>
      <c r="F10" s="33">
        <f t="shared" si="0"/>
        <v>0</v>
      </c>
      <c r="H10" s="33">
        <f t="shared" si="1"/>
        <v>0</v>
      </c>
    </row>
    <row r="11" spans="1:8" ht="19.5" customHeight="1">
      <c r="A11" s="68" t="s">
        <v>1035</v>
      </c>
      <c r="B11" s="92">
        <v>384</v>
      </c>
      <c r="C11" s="129"/>
      <c r="D11" s="135"/>
      <c r="F11" s="33">
        <f t="shared" si="0"/>
        <v>0</v>
      </c>
      <c r="H11" s="33">
        <f t="shared" si="1"/>
        <v>0</v>
      </c>
    </row>
    <row r="12" spans="1:8" ht="19.5" customHeight="1">
      <c r="A12" s="68" t="s">
        <v>1036</v>
      </c>
      <c r="B12" s="92">
        <v>1912</v>
      </c>
      <c r="C12" s="129">
        <v>3129</v>
      </c>
      <c r="D12" s="135">
        <f>ROUND(C12*100/B12,1)</f>
        <v>163.7</v>
      </c>
      <c r="F12" s="33">
        <f t="shared" si="0"/>
        <v>3129</v>
      </c>
      <c r="H12" s="33">
        <f t="shared" si="1"/>
        <v>3129</v>
      </c>
    </row>
    <row r="13" spans="1:8" ht="19.5" customHeight="1">
      <c r="A13" s="68" t="s">
        <v>898</v>
      </c>
      <c r="B13" s="92">
        <f>SUM(B14:B50)</f>
        <v>35125</v>
      </c>
      <c r="C13" s="103">
        <f>SUM(C14:C50)</f>
        <v>14799</v>
      </c>
      <c r="D13" s="135">
        <f>ROUND(C13*100/B13,1)</f>
        <v>42.1</v>
      </c>
      <c r="E13" s="30">
        <v>17</v>
      </c>
      <c r="F13" s="33">
        <f t="shared" si="0"/>
        <v>14782</v>
      </c>
      <c r="H13" s="33">
        <f t="shared" si="1"/>
        <v>14782</v>
      </c>
    </row>
    <row r="14" spans="1:8" ht="19.5" customHeight="1">
      <c r="A14" s="68" t="s">
        <v>1037</v>
      </c>
      <c r="B14" s="92">
        <v>1895</v>
      </c>
      <c r="C14" s="103">
        <v>1303</v>
      </c>
      <c r="D14" s="135">
        <f>ROUND(C14*100/B14,1)</f>
        <v>68.8</v>
      </c>
      <c r="F14" s="33">
        <f t="shared" si="0"/>
        <v>1303</v>
      </c>
      <c r="H14" s="33">
        <f t="shared" si="1"/>
        <v>1303</v>
      </c>
    </row>
    <row r="15" spans="1:8" ht="19.5" customHeight="1">
      <c r="A15" s="68" t="s">
        <v>1038</v>
      </c>
      <c r="B15" s="92">
        <v>828</v>
      </c>
      <c r="C15" s="103">
        <v>818</v>
      </c>
      <c r="D15" s="135">
        <f>ROUND(C15*100/B15,1)</f>
        <v>98.8</v>
      </c>
      <c r="F15" s="33">
        <f t="shared" si="0"/>
        <v>818</v>
      </c>
      <c r="H15" s="33">
        <f t="shared" si="1"/>
        <v>818</v>
      </c>
    </row>
    <row r="16" spans="1:8" ht="19.5" customHeight="1">
      <c r="A16" s="68" t="s">
        <v>1039</v>
      </c>
      <c r="B16" s="92">
        <v>40</v>
      </c>
      <c r="C16" s="103">
        <v>50</v>
      </c>
      <c r="D16" s="91">
        <f>ROUND(C16*100/B16,1)</f>
        <v>125</v>
      </c>
      <c r="F16" s="33">
        <f t="shared" si="0"/>
        <v>50</v>
      </c>
      <c r="H16" s="33">
        <f t="shared" si="1"/>
        <v>50</v>
      </c>
    </row>
    <row r="17" spans="1:8" ht="19.5" customHeight="1">
      <c r="A17" s="90" t="s">
        <v>1362</v>
      </c>
      <c r="B17" s="92"/>
      <c r="C17" s="103"/>
      <c r="D17" s="135"/>
      <c r="F17" s="33">
        <f t="shared" si="0"/>
        <v>0</v>
      </c>
      <c r="H17" s="33">
        <f t="shared" si="1"/>
        <v>0</v>
      </c>
    </row>
    <row r="18" spans="1:8" ht="19.5" customHeight="1">
      <c r="A18" s="90" t="s">
        <v>1363</v>
      </c>
      <c r="B18" s="92"/>
      <c r="C18" s="103">
        <v>205</v>
      </c>
      <c r="D18" s="135"/>
      <c r="F18" s="33">
        <f t="shared" si="0"/>
        <v>205</v>
      </c>
      <c r="H18" s="33">
        <f t="shared" si="1"/>
        <v>205</v>
      </c>
    </row>
    <row r="19" spans="1:8" ht="19.5" customHeight="1">
      <c r="A19" s="90" t="s">
        <v>1364</v>
      </c>
      <c r="B19" s="92"/>
      <c r="C19" s="103">
        <v>30</v>
      </c>
      <c r="D19" s="135"/>
      <c r="F19" s="33">
        <f t="shared" si="0"/>
        <v>30</v>
      </c>
      <c r="H19" s="33">
        <f t="shared" si="1"/>
        <v>30</v>
      </c>
    </row>
    <row r="20" spans="1:8" ht="19.5" customHeight="1">
      <c r="A20" s="90" t="s">
        <v>1365</v>
      </c>
      <c r="B20" s="92"/>
      <c r="C20" s="103"/>
      <c r="D20" s="135"/>
      <c r="F20" s="33">
        <f t="shared" si="0"/>
        <v>0</v>
      </c>
      <c r="H20" s="33">
        <f t="shared" si="1"/>
        <v>0</v>
      </c>
    </row>
    <row r="21" spans="1:8" ht="19.5" customHeight="1">
      <c r="A21" s="90" t="s">
        <v>1366</v>
      </c>
      <c r="B21" s="92"/>
      <c r="C21" s="103">
        <v>485</v>
      </c>
      <c r="D21" s="135"/>
      <c r="F21" s="33">
        <f t="shared" si="0"/>
        <v>485</v>
      </c>
      <c r="H21" s="33">
        <f t="shared" si="1"/>
        <v>485</v>
      </c>
    </row>
    <row r="22" spans="1:8" ht="19.5" customHeight="1">
      <c r="A22" s="68" t="s">
        <v>1040</v>
      </c>
      <c r="B22" s="92"/>
      <c r="C22" s="103">
        <v>582</v>
      </c>
      <c r="D22" s="135"/>
      <c r="E22" s="30">
        <v>257</v>
      </c>
      <c r="F22" s="33">
        <f t="shared" si="0"/>
        <v>325</v>
      </c>
      <c r="H22" s="33">
        <f t="shared" si="1"/>
        <v>325</v>
      </c>
    </row>
    <row r="23" spans="1:8" ht="19.5" customHeight="1">
      <c r="A23" s="68" t="s">
        <v>1041</v>
      </c>
      <c r="B23" s="92">
        <v>71</v>
      </c>
      <c r="C23" s="103">
        <v>316</v>
      </c>
      <c r="D23" s="91">
        <f>ROUND(C23*100/B23,1)</f>
        <v>445.1</v>
      </c>
      <c r="E23" s="30">
        <v>207</v>
      </c>
      <c r="F23" s="33">
        <f t="shared" si="0"/>
        <v>109</v>
      </c>
      <c r="H23" s="33">
        <f t="shared" si="1"/>
        <v>109</v>
      </c>
    </row>
    <row r="24" spans="1:8" ht="19.5" customHeight="1">
      <c r="A24" s="68" t="s">
        <v>1042</v>
      </c>
      <c r="B24" s="92">
        <v>706</v>
      </c>
      <c r="C24" s="103">
        <v>759</v>
      </c>
      <c r="D24" s="135">
        <f>ROUND(C24*100/B24,1)</f>
        <v>107.5</v>
      </c>
      <c r="E24" s="30">
        <v>16</v>
      </c>
      <c r="F24" s="33">
        <f t="shared" si="0"/>
        <v>743</v>
      </c>
      <c r="H24" s="33">
        <f t="shared" si="1"/>
        <v>743</v>
      </c>
    </row>
    <row r="25" spans="1:8" ht="19.5" customHeight="1">
      <c r="A25" s="68" t="s">
        <v>1043</v>
      </c>
      <c r="B25" s="92">
        <v>251</v>
      </c>
      <c r="C25" s="103">
        <v>118</v>
      </c>
      <c r="D25" s="135"/>
      <c r="F25" s="33">
        <f t="shared" si="0"/>
        <v>118</v>
      </c>
      <c r="H25" s="33">
        <f t="shared" si="1"/>
        <v>118</v>
      </c>
    </row>
    <row r="26" spans="1:8" ht="19.5" customHeight="1">
      <c r="A26" s="68" t="s">
        <v>1044</v>
      </c>
      <c r="B26" s="92">
        <v>1354</v>
      </c>
      <c r="C26" s="103">
        <v>530</v>
      </c>
      <c r="D26" s="135"/>
      <c r="E26" s="30">
        <v>15</v>
      </c>
      <c r="F26" s="33">
        <f t="shared" si="0"/>
        <v>515</v>
      </c>
      <c r="H26" s="33">
        <f t="shared" si="1"/>
        <v>515</v>
      </c>
    </row>
    <row r="27" spans="1:8" ht="19.5" customHeight="1">
      <c r="A27" s="68" t="s">
        <v>1045</v>
      </c>
      <c r="B27" s="92">
        <v>155</v>
      </c>
      <c r="C27" s="103">
        <v>387</v>
      </c>
      <c r="D27" s="135">
        <f aca="true" t="shared" si="2" ref="D27:D35">ROUND(C27*100/B27,1)</f>
        <v>249.7</v>
      </c>
      <c r="E27" s="30">
        <v>19</v>
      </c>
      <c r="F27" s="33">
        <f t="shared" si="0"/>
        <v>368</v>
      </c>
      <c r="H27" s="33">
        <f t="shared" si="1"/>
        <v>368</v>
      </c>
    </row>
    <row r="28" spans="1:8" ht="19.5" customHeight="1">
      <c r="A28" s="68" t="s">
        <v>1046</v>
      </c>
      <c r="B28" s="92">
        <v>1158</v>
      </c>
      <c r="C28" s="103">
        <v>1287</v>
      </c>
      <c r="D28" s="135">
        <f t="shared" si="2"/>
        <v>111.1</v>
      </c>
      <c r="F28" s="33">
        <f t="shared" si="0"/>
        <v>1287</v>
      </c>
      <c r="H28" s="33">
        <f t="shared" si="1"/>
        <v>1287</v>
      </c>
    </row>
    <row r="29" spans="1:8" ht="19.5" customHeight="1">
      <c r="A29" s="68" t="s">
        <v>1047</v>
      </c>
      <c r="B29" s="92">
        <v>71</v>
      </c>
      <c r="C29" s="103">
        <v>70</v>
      </c>
      <c r="D29" s="135">
        <f t="shared" si="2"/>
        <v>98.6</v>
      </c>
      <c r="F29" s="33">
        <f t="shared" si="0"/>
        <v>70</v>
      </c>
      <c r="H29" s="33">
        <f t="shared" si="1"/>
        <v>70</v>
      </c>
    </row>
    <row r="30" spans="1:8" ht="19.5" customHeight="1">
      <c r="A30" s="68" t="s">
        <v>1048</v>
      </c>
      <c r="B30" s="92">
        <v>14087</v>
      </c>
      <c r="C30" s="103">
        <v>4778</v>
      </c>
      <c r="D30" s="135">
        <f t="shared" si="2"/>
        <v>33.9</v>
      </c>
      <c r="F30" s="33">
        <f t="shared" si="0"/>
        <v>4778</v>
      </c>
      <c r="H30" s="33">
        <f t="shared" si="1"/>
        <v>4778</v>
      </c>
    </row>
    <row r="31" spans="1:8" ht="19.5" customHeight="1">
      <c r="A31" s="68" t="s">
        <v>1049</v>
      </c>
      <c r="B31" s="92">
        <v>95</v>
      </c>
      <c r="C31" s="103">
        <v>345</v>
      </c>
      <c r="D31" s="135">
        <f t="shared" si="2"/>
        <v>363.2</v>
      </c>
      <c r="E31" s="30">
        <v>6599</v>
      </c>
      <c r="F31" s="33">
        <f t="shared" si="0"/>
        <v>-6254</v>
      </c>
      <c r="H31" s="33">
        <f t="shared" si="1"/>
        <v>-6254</v>
      </c>
    </row>
    <row r="32" spans="1:8" ht="19.5" customHeight="1">
      <c r="A32" s="68" t="s">
        <v>1050</v>
      </c>
      <c r="B32" s="92">
        <v>675</v>
      </c>
      <c r="C32" s="103">
        <v>473</v>
      </c>
      <c r="D32" s="135">
        <f t="shared" si="2"/>
        <v>70.1</v>
      </c>
      <c r="E32" s="30">
        <v>4461</v>
      </c>
      <c r="F32" s="33">
        <f t="shared" si="0"/>
        <v>-3988</v>
      </c>
      <c r="H32" s="33">
        <f t="shared" si="1"/>
        <v>-3988</v>
      </c>
    </row>
    <row r="33" spans="1:8" ht="19.5" customHeight="1">
      <c r="A33" s="68" t="s">
        <v>1051</v>
      </c>
      <c r="B33" s="92">
        <v>322</v>
      </c>
      <c r="C33" s="103">
        <v>348</v>
      </c>
      <c r="D33" s="135">
        <f t="shared" si="2"/>
        <v>108.1</v>
      </c>
      <c r="E33" s="30">
        <v>1923</v>
      </c>
      <c r="F33" s="33">
        <f t="shared" si="0"/>
        <v>-1575</v>
      </c>
      <c r="H33" s="33">
        <f t="shared" si="1"/>
        <v>-1575</v>
      </c>
    </row>
    <row r="34" spans="1:8" ht="19.5" customHeight="1">
      <c r="A34" s="68" t="s">
        <v>1052</v>
      </c>
      <c r="B34" s="92">
        <v>91</v>
      </c>
      <c r="C34" s="103">
        <v>80</v>
      </c>
      <c r="D34" s="135">
        <f t="shared" si="2"/>
        <v>87.9</v>
      </c>
      <c r="F34" s="33">
        <f t="shared" si="0"/>
        <v>80</v>
      </c>
      <c r="H34" s="33">
        <f t="shared" si="1"/>
        <v>80</v>
      </c>
    </row>
    <row r="35" spans="1:8" ht="19.5" customHeight="1">
      <c r="A35" s="68" t="s">
        <v>1053</v>
      </c>
      <c r="B35" s="92">
        <v>3100</v>
      </c>
      <c r="C35" s="103">
        <v>1381</v>
      </c>
      <c r="D35" s="135">
        <f t="shared" si="2"/>
        <v>44.5</v>
      </c>
      <c r="F35" s="33">
        <f t="shared" si="0"/>
        <v>1381</v>
      </c>
      <c r="H35" s="33">
        <f t="shared" si="1"/>
        <v>1381</v>
      </c>
    </row>
    <row r="36" spans="1:8" ht="19.5" customHeight="1">
      <c r="A36" s="68" t="s">
        <v>1054</v>
      </c>
      <c r="B36" s="92">
        <v>28</v>
      </c>
      <c r="C36" s="103"/>
      <c r="D36" s="135"/>
      <c r="F36" s="33">
        <f t="shared" si="0"/>
        <v>0</v>
      </c>
      <c r="H36" s="33">
        <f t="shared" si="1"/>
        <v>0</v>
      </c>
    </row>
    <row r="37" spans="1:8" ht="19.5" customHeight="1">
      <c r="A37" s="68" t="s">
        <v>1055</v>
      </c>
      <c r="B37" s="92"/>
      <c r="C37" s="103"/>
      <c r="D37" s="135"/>
      <c r="F37" s="33">
        <f t="shared" si="0"/>
        <v>0</v>
      </c>
      <c r="H37" s="33">
        <f t="shared" si="1"/>
        <v>0</v>
      </c>
    </row>
    <row r="38" spans="1:8" ht="19.5" customHeight="1">
      <c r="A38" s="68" t="s">
        <v>1056</v>
      </c>
      <c r="B38" s="92"/>
      <c r="C38" s="103"/>
      <c r="D38" s="135"/>
      <c r="F38" s="33">
        <f t="shared" si="0"/>
        <v>0</v>
      </c>
      <c r="H38" s="33">
        <f t="shared" si="1"/>
        <v>0</v>
      </c>
    </row>
    <row r="39" spans="1:8" ht="19.5" customHeight="1">
      <c r="A39" s="68" t="s">
        <v>1057</v>
      </c>
      <c r="B39" s="92"/>
      <c r="C39" s="103"/>
      <c r="D39" s="135"/>
      <c r="E39" s="30">
        <v>215</v>
      </c>
      <c r="F39" s="33">
        <f t="shared" si="0"/>
        <v>-215</v>
      </c>
      <c r="H39" s="33">
        <f t="shared" si="1"/>
        <v>-215</v>
      </c>
    </row>
    <row r="40" spans="1:8" ht="19.5" customHeight="1">
      <c r="A40" s="68" t="s">
        <v>1058</v>
      </c>
      <c r="B40" s="92"/>
      <c r="C40" s="103"/>
      <c r="D40" s="135"/>
      <c r="F40" s="33">
        <f t="shared" si="0"/>
        <v>0</v>
      </c>
      <c r="H40" s="33">
        <f t="shared" si="1"/>
        <v>0</v>
      </c>
    </row>
    <row r="41" spans="1:8" ht="19.5" customHeight="1">
      <c r="A41" s="68" t="s">
        <v>1059</v>
      </c>
      <c r="B41" s="92"/>
      <c r="C41" s="103"/>
      <c r="D41" s="135"/>
      <c r="F41" s="33">
        <f t="shared" si="0"/>
        <v>0</v>
      </c>
      <c r="H41" s="33">
        <f t="shared" si="1"/>
        <v>0</v>
      </c>
    </row>
    <row r="42" spans="1:8" ht="19.5" customHeight="1">
      <c r="A42" s="68" t="s">
        <v>1060</v>
      </c>
      <c r="B42" s="92">
        <v>509</v>
      </c>
      <c r="C42" s="103"/>
      <c r="D42" s="135"/>
      <c r="F42" s="33">
        <f t="shared" si="0"/>
        <v>0</v>
      </c>
      <c r="H42" s="33">
        <f t="shared" si="1"/>
        <v>0</v>
      </c>
    </row>
    <row r="43" spans="1:8" ht="19.5" customHeight="1">
      <c r="A43" s="68" t="s">
        <v>1061</v>
      </c>
      <c r="B43" s="92">
        <v>4889</v>
      </c>
      <c r="C43" s="103">
        <v>97</v>
      </c>
      <c r="D43" s="91">
        <f>ROUND(C43*100/B43,1)</f>
        <v>2</v>
      </c>
      <c r="E43" s="30">
        <v>701</v>
      </c>
      <c r="F43" s="33">
        <f t="shared" si="0"/>
        <v>-604</v>
      </c>
      <c r="H43" s="33">
        <f t="shared" si="1"/>
        <v>-604</v>
      </c>
    </row>
    <row r="44" spans="1:8" ht="19.5" customHeight="1">
      <c r="A44" s="68" t="s">
        <v>1062</v>
      </c>
      <c r="B44" s="92">
        <v>2131</v>
      </c>
      <c r="C44" s="103"/>
      <c r="D44" s="135"/>
      <c r="E44" s="30">
        <v>339</v>
      </c>
      <c r="F44" s="33">
        <f t="shared" si="0"/>
        <v>-339</v>
      </c>
      <c r="H44" s="33">
        <f t="shared" si="1"/>
        <v>-339</v>
      </c>
    </row>
    <row r="45" spans="1:8" ht="19.5" customHeight="1">
      <c r="A45" s="68" t="s">
        <v>1063</v>
      </c>
      <c r="B45" s="92">
        <v>6</v>
      </c>
      <c r="C45" s="103"/>
      <c r="D45" s="135"/>
      <c r="E45" s="30">
        <v>341</v>
      </c>
      <c r="F45" s="33">
        <f t="shared" si="0"/>
        <v>-341</v>
      </c>
      <c r="H45" s="33">
        <f t="shared" si="1"/>
        <v>-341</v>
      </c>
    </row>
    <row r="46" spans="1:8" ht="19.5" customHeight="1">
      <c r="A46" s="68" t="s">
        <v>1064</v>
      </c>
      <c r="B46" s="92">
        <v>8</v>
      </c>
      <c r="C46" s="103">
        <v>30</v>
      </c>
      <c r="D46" s="91">
        <f>ROUND(C46*100/B46,1)</f>
        <v>375</v>
      </c>
      <c r="F46" s="33">
        <f t="shared" si="0"/>
        <v>30</v>
      </c>
      <c r="H46" s="33">
        <f t="shared" si="1"/>
        <v>30</v>
      </c>
    </row>
    <row r="47" spans="1:8" ht="19.5" customHeight="1">
      <c r="A47" s="68" t="s">
        <v>1065</v>
      </c>
      <c r="B47" s="92">
        <v>352</v>
      </c>
      <c r="C47" s="103">
        <v>327</v>
      </c>
      <c r="D47" s="135">
        <f>ROUND(C47*100/B47,1)</f>
        <v>92.9</v>
      </c>
      <c r="F47" s="33">
        <f t="shared" si="0"/>
        <v>327</v>
      </c>
      <c r="H47" s="33">
        <f t="shared" si="1"/>
        <v>327</v>
      </c>
    </row>
    <row r="48" spans="1:8" ht="19.5" customHeight="1">
      <c r="A48" s="68" t="s">
        <v>1066</v>
      </c>
      <c r="B48" s="92">
        <v>1515</v>
      </c>
      <c r="C48" s="103"/>
      <c r="D48" s="135"/>
      <c r="F48" s="33">
        <f t="shared" si="0"/>
        <v>0</v>
      </c>
      <c r="H48" s="33">
        <f t="shared" si="1"/>
        <v>0</v>
      </c>
    </row>
    <row r="49" spans="1:8" ht="19.5" customHeight="1">
      <c r="A49" s="68" t="s">
        <v>1067</v>
      </c>
      <c r="B49" s="92"/>
      <c r="C49" s="103"/>
      <c r="D49" s="135"/>
      <c r="F49" s="33">
        <f t="shared" si="0"/>
        <v>0</v>
      </c>
      <c r="H49" s="33">
        <f t="shared" si="1"/>
        <v>0</v>
      </c>
    </row>
    <row r="50" spans="1:8" ht="19.5" customHeight="1">
      <c r="A50" s="68" t="s">
        <v>1068</v>
      </c>
      <c r="B50" s="92">
        <v>788</v>
      </c>
      <c r="C50" s="103"/>
      <c r="D50" s="135"/>
      <c r="F50" s="33">
        <f t="shared" si="0"/>
        <v>0</v>
      </c>
      <c r="H50" s="33">
        <f t="shared" si="1"/>
        <v>0</v>
      </c>
    </row>
    <row r="51" spans="1:8" ht="19.5" customHeight="1">
      <c r="A51" s="68" t="s">
        <v>899</v>
      </c>
      <c r="B51" s="92">
        <f>SUM(B52:B66)</f>
        <v>20907</v>
      </c>
      <c r="C51" s="103">
        <f>SUM(C52:C63)</f>
        <v>21276</v>
      </c>
      <c r="D51" s="135">
        <f>ROUND(C51*100/B51,1)</f>
        <v>101.8</v>
      </c>
      <c r="E51" s="30">
        <v>21</v>
      </c>
      <c r="F51" s="33">
        <f t="shared" si="0"/>
        <v>21255</v>
      </c>
      <c r="H51" s="33">
        <f t="shared" si="1"/>
        <v>21255</v>
      </c>
    </row>
    <row r="52" spans="1:8" ht="19.5" customHeight="1">
      <c r="A52" s="68" t="s">
        <v>1069</v>
      </c>
      <c r="B52" s="92">
        <v>116</v>
      </c>
      <c r="C52" s="103">
        <v>157</v>
      </c>
      <c r="D52" s="135">
        <f>ROUND(C52*100/B52,1)</f>
        <v>135.3</v>
      </c>
      <c r="F52" s="33">
        <f t="shared" si="0"/>
        <v>157</v>
      </c>
      <c r="H52" s="33">
        <f t="shared" si="1"/>
        <v>157</v>
      </c>
    </row>
    <row r="53" spans="1:8" ht="19.5" customHeight="1">
      <c r="A53" s="68" t="s">
        <v>1070</v>
      </c>
      <c r="B53" s="92">
        <v>8323</v>
      </c>
      <c r="C53" s="103">
        <v>9269</v>
      </c>
      <c r="D53" s="135">
        <f>ROUND(C53*100/B53,1)</f>
        <v>111.4</v>
      </c>
      <c r="F53" s="33">
        <f t="shared" si="0"/>
        <v>9269</v>
      </c>
      <c r="H53" s="33">
        <f t="shared" si="1"/>
        <v>9269</v>
      </c>
    </row>
    <row r="54" spans="1:8" ht="19.5" customHeight="1">
      <c r="A54" s="68" t="s">
        <v>1071</v>
      </c>
      <c r="B54" s="92"/>
      <c r="C54" s="103"/>
      <c r="D54" s="135"/>
      <c r="F54" s="33">
        <f t="shared" si="0"/>
        <v>0</v>
      </c>
      <c r="H54" s="33">
        <f t="shared" si="1"/>
        <v>0</v>
      </c>
    </row>
    <row r="55" spans="1:8" ht="19.5" customHeight="1">
      <c r="A55" s="68" t="s">
        <v>1072</v>
      </c>
      <c r="B55" s="92">
        <v>474</v>
      </c>
      <c r="C55" s="103">
        <v>358</v>
      </c>
      <c r="D55" s="135">
        <f>ROUND(C55*100/B55,1)</f>
        <v>75.5</v>
      </c>
      <c r="E55" s="30">
        <v>239</v>
      </c>
      <c r="F55" s="33">
        <f t="shared" si="0"/>
        <v>119</v>
      </c>
      <c r="H55" s="33">
        <f t="shared" si="1"/>
        <v>119</v>
      </c>
    </row>
    <row r="56" spans="1:8" ht="19.5" customHeight="1">
      <c r="A56" s="68" t="s">
        <v>1367</v>
      </c>
      <c r="B56" s="92"/>
      <c r="C56" s="103">
        <v>126</v>
      </c>
      <c r="D56" s="135"/>
      <c r="F56" s="33"/>
      <c r="H56" s="33"/>
    </row>
    <row r="57" spans="1:8" ht="19.5" customHeight="1">
      <c r="A57" s="68" t="s">
        <v>1073</v>
      </c>
      <c r="B57" s="92">
        <v>7365</v>
      </c>
      <c r="C57" s="103">
        <v>8078</v>
      </c>
      <c r="D57" s="135">
        <f>ROUND(C57*100/B57,1)</f>
        <v>109.7</v>
      </c>
      <c r="E57" s="30">
        <v>155</v>
      </c>
      <c r="F57" s="33">
        <f t="shared" si="0"/>
        <v>7923</v>
      </c>
      <c r="H57" s="33">
        <f t="shared" si="1"/>
        <v>7923</v>
      </c>
    </row>
    <row r="58" spans="1:8" ht="19.5" customHeight="1">
      <c r="A58" s="68" t="s">
        <v>1074</v>
      </c>
      <c r="B58" s="92">
        <v>286</v>
      </c>
      <c r="C58" s="103"/>
      <c r="D58" s="135"/>
      <c r="E58" s="30">
        <v>3</v>
      </c>
      <c r="F58" s="33">
        <f t="shared" si="0"/>
        <v>-3</v>
      </c>
      <c r="H58" s="33">
        <f t="shared" si="1"/>
        <v>-3</v>
      </c>
    </row>
    <row r="59" spans="1:8" ht="19.5" customHeight="1">
      <c r="A59" s="68" t="s">
        <v>1075</v>
      </c>
      <c r="B59" s="92">
        <v>381</v>
      </c>
      <c r="C59" s="103"/>
      <c r="D59" s="135"/>
      <c r="F59" s="33">
        <f t="shared" si="0"/>
        <v>0</v>
      </c>
      <c r="H59" s="33">
        <f t="shared" si="1"/>
        <v>0</v>
      </c>
    </row>
    <row r="60" spans="1:8" ht="19.5" customHeight="1">
      <c r="A60" s="68" t="s">
        <v>1076</v>
      </c>
      <c r="B60" s="92">
        <v>278</v>
      </c>
      <c r="C60" s="103"/>
      <c r="D60" s="135"/>
      <c r="F60" s="33">
        <f t="shared" si="0"/>
        <v>0</v>
      </c>
      <c r="H60" s="33">
        <f t="shared" si="1"/>
        <v>0</v>
      </c>
    </row>
    <row r="61" spans="1:8" ht="19.5" customHeight="1">
      <c r="A61" s="68" t="s">
        <v>1077</v>
      </c>
      <c r="B61" s="92">
        <v>388</v>
      </c>
      <c r="C61" s="103"/>
      <c r="D61" s="135"/>
      <c r="E61" s="30">
        <v>81</v>
      </c>
      <c r="F61" s="33">
        <f t="shared" si="0"/>
        <v>-81</v>
      </c>
      <c r="H61" s="33">
        <f t="shared" si="1"/>
        <v>-81</v>
      </c>
    </row>
    <row r="62" spans="1:8" ht="19.5" customHeight="1">
      <c r="A62" s="68" t="s">
        <v>1078</v>
      </c>
      <c r="B62" s="92">
        <v>30</v>
      </c>
      <c r="C62" s="103"/>
      <c r="D62" s="135"/>
      <c r="F62" s="33">
        <f t="shared" si="0"/>
        <v>0</v>
      </c>
      <c r="H62" s="33">
        <f t="shared" si="1"/>
        <v>0</v>
      </c>
    </row>
    <row r="63" spans="1:8" ht="19.5" customHeight="1">
      <c r="A63" s="68" t="s">
        <v>1079</v>
      </c>
      <c r="B63" s="136">
        <v>2942</v>
      </c>
      <c r="C63" s="103">
        <v>3288</v>
      </c>
      <c r="D63" s="135">
        <f>ROUND(C63*100/B63,1)</f>
        <v>111.8</v>
      </c>
      <c r="F63" s="33">
        <f t="shared" si="0"/>
        <v>3288</v>
      </c>
      <c r="H63" s="33">
        <f t="shared" si="1"/>
        <v>3288</v>
      </c>
    </row>
    <row r="64" spans="1:8" ht="19.5" customHeight="1">
      <c r="A64" s="68" t="s">
        <v>1080</v>
      </c>
      <c r="B64" s="92">
        <v>198</v>
      </c>
      <c r="C64" s="103"/>
      <c r="D64" s="135"/>
      <c r="F64" s="33">
        <f t="shared" si="0"/>
        <v>0</v>
      </c>
      <c r="H64" s="33">
        <f t="shared" si="1"/>
        <v>0</v>
      </c>
    </row>
    <row r="65" spans="1:8" ht="19.5" customHeight="1">
      <c r="A65" s="68" t="s">
        <v>1081</v>
      </c>
      <c r="B65" s="92"/>
      <c r="C65" s="103"/>
      <c r="D65" s="135"/>
      <c r="F65" s="33">
        <f t="shared" si="0"/>
        <v>0</v>
      </c>
      <c r="H65" s="33">
        <f t="shared" si="1"/>
        <v>0</v>
      </c>
    </row>
    <row r="66" spans="1:8" ht="19.5" customHeight="1">
      <c r="A66" s="68" t="s">
        <v>1082</v>
      </c>
      <c r="B66" s="92">
        <v>126</v>
      </c>
      <c r="C66" s="103"/>
      <c r="D66" s="135"/>
      <c r="F66" s="33">
        <f t="shared" si="0"/>
        <v>0</v>
      </c>
      <c r="H66" s="33">
        <f t="shared" si="1"/>
        <v>0</v>
      </c>
    </row>
    <row r="67" spans="1:8" ht="19.5" customHeight="1">
      <c r="A67" s="68" t="s">
        <v>1368</v>
      </c>
      <c r="B67" s="92">
        <f>SUM(B68:B70)</f>
        <v>19439</v>
      </c>
      <c r="C67" s="103"/>
      <c r="D67" s="135"/>
      <c r="F67" s="33"/>
      <c r="H67" s="33"/>
    </row>
    <row r="68" spans="1:8" ht="19.5" customHeight="1">
      <c r="A68" s="68" t="s">
        <v>1369</v>
      </c>
      <c r="B68" s="92">
        <v>11639</v>
      </c>
      <c r="C68" s="103"/>
      <c r="D68" s="135"/>
      <c r="F68" s="33"/>
      <c r="H68" s="33"/>
    </row>
    <row r="69" spans="1:8" ht="19.5" customHeight="1">
      <c r="A69" s="68" t="s">
        <v>1370</v>
      </c>
      <c r="B69" s="92">
        <v>7800</v>
      </c>
      <c r="C69" s="103"/>
      <c r="D69" s="135"/>
      <c r="F69" s="33"/>
      <c r="H69" s="33"/>
    </row>
    <row r="70" spans="1:8" ht="19.5" customHeight="1">
      <c r="A70" s="68" t="s">
        <v>1371</v>
      </c>
      <c r="B70" s="92"/>
      <c r="C70" s="103"/>
      <c r="D70" s="135"/>
      <c r="F70" s="33"/>
      <c r="H70" s="33"/>
    </row>
    <row r="71" spans="1:8" ht="19.5" customHeight="1">
      <c r="A71" s="88" t="s">
        <v>1252</v>
      </c>
      <c r="B71" s="92">
        <f>SUM(B72:B76)</f>
        <v>20253</v>
      </c>
      <c r="C71" s="103">
        <v>15085</v>
      </c>
      <c r="D71" s="135">
        <f>ROUND(C71*100/B71,1)</f>
        <v>74.5</v>
      </c>
      <c r="F71" s="33"/>
      <c r="H71" s="33"/>
    </row>
    <row r="72" spans="1:8" ht="19.5" customHeight="1">
      <c r="A72" s="68" t="s">
        <v>1083</v>
      </c>
      <c r="B72" s="92">
        <v>3586</v>
      </c>
      <c r="C72" s="103"/>
      <c r="D72" s="135"/>
      <c r="F72" s="33"/>
      <c r="H72" s="33"/>
    </row>
    <row r="73" spans="1:8" ht="19.5" customHeight="1">
      <c r="A73" s="68" t="s">
        <v>1084</v>
      </c>
      <c r="B73" s="92">
        <v>1794</v>
      </c>
      <c r="C73" s="103"/>
      <c r="D73" s="135"/>
      <c r="F73" s="33"/>
      <c r="H73" s="33"/>
    </row>
    <row r="74" spans="1:8" ht="19.5" customHeight="1">
      <c r="A74" s="68" t="s">
        <v>1085</v>
      </c>
      <c r="B74" s="92">
        <v>1612</v>
      </c>
      <c r="C74" s="103"/>
      <c r="D74" s="135"/>
      <c r="F74" s="33"/>
      <c r="H74" s="33"/>
    </row>
    <row r="75" spans="1:8" ht="19.5" customHeight="1">
      <c r="A75" s="68" t="s">
        <v>1086</v>
      </c>
      <c r="B75" s="92">
        <v>13261</v>
      </c>
      <c r="C75" s="103"/>
      <c r="D75" s="135"/>
      <c r="F75" s="33"/>
      <c r="H75" s="33"/>
    </row>
    <row r="76" spans="1:8" ht="19.5" customHeight="1">
      <c r="A76" s="68" t="s">
        <v>1087</v>
      </c>
      <c r="B76" s="92"/>
      <c r="C76" s="103"/>
      <c r="D76" s="135"/>
      <c r="F76" s="33">
        <f aca="true" t="shared" si="3" ref="F76:F95">C76-E76</f>
        <v>0</v>
      </c>
      <c r="H76" s="33">
        <f aca="true" t="shared" si="4" ref="H76:H95">F76-G76</f>
        <v>0</v>
      </c>
    </row>
    <row r="77" spans="1:8" ht="19.5" customHeight="1">
      <c r="A77" s="68" t="s">
        <v>1372</v>
      </c>
      <c r="B77" s="92">
        <f>SUM(B78:B92)</f>
        <v>56175</v>
      </c>
      <c r="C77" s="103">
        <f>SUM(C78:C92)</f>
        <v>48903</v>
      </c>
      <c r="D77" s="135">
        <f aca="true" t="shared" si="5" ref="D77:D83">ROUND(C77*100/B77,1)</f>
        <v>87.1</v>
      </c>
      <c r="F77" s="33"/>
      <c r="H77" s="33"/>
    </row>
    <row r="78" spans="1:8" ht="19.5" customHeight="1">
      <c r="A78" s="68" t="s">
        <v>1083</v>
      </c>
      <c r="B78" s="92">
        <v>1842</v>
      </c>
      <c r="C78" s="103">
        <v>1650</v>
      </c>
      <c r="D78" s="135">
        <f t="shared" si="5"/>
        <v>89.6</v>
      </c>
      <c r="E78" s="30">
        <v>297</v>
      </c>
      <c r="F78" s="33">
        <f t="shared" si="3"/>
        <v>1353</v>
      </c>
      <c r="H78" s="33">
        <f t="shared" si="4"/>
        <v>1353</v>
      </c>
    </row>
    <row r="79" spans="1:8" ht="19.5" customHeight="1">
      <c r="A79" s="68" t="s">
        <v>1084</v>
      </c>
      <c r="B79" s="92">
        <v>1517</v>
      </c>
      <c r="C79" s="103">
        <v>1530</v>
      </c>
      <c r="D79" s="91">
        <f t="shared" si="5"/>
        <v>100.9</v>
      </c>
      <c r="E79" s="30">
        <v>213</v>
      </c>
      <c r="F79" s="33">
        <f t="shared" si="3"/>
        <v>1317</v>
      </c>
      <c r="H79" s="33">
        <f t="shared" si="4"/>
        <v>1317</v>
      </c>
    </row>
    <row r="80" spans="1:8" ht="19.5" customHeight="1">
      <c r="A80" s="68" t="s">
        <v>1085</v>
      </c>
      <c r="B80" s="92">
        <v>2202</v>
      </c>
      <c r="C80" s="103">
        <v>1810</v>
      </c>
      <c r="D80" s="135">
        <f t="shared" si="5"/>
        <v>82.2</v>
      </c>
      <c r="E80" s="30">
        <v>84</v>
      </c>
      <c r="F80" s="33">
        <f t="shared" si="3"/>
        <v>1726</v>
      </c>
      <c r="H80" s="33">
        <f t="shared" si="4"/>
        <v>1726</v>
      </c>
    </row>
    <row r="81" spans="1:8" ht="19.5" customHeight="1">
      <c r="A81" s="68" t="s">
        <v>1086</v>
      </c>
      <c r="B81" s="92">
        <v>49275</v>
      </c>
      <c r="C81" s="103">
        <v>35693</v>
      </c>
      <c r="D81" s="135">
        <f t="shared" si="5"/>
        <v>72.4</v>
      </c>
      <c r="F81" s="33">
        <f t="shared" si="3"/>
        <v>35693</v>
      </c>
      <c r="H81" s="33">
        <f t="shared" si="4"/>
        <v>35693</v>
      </c>
    </row>
    <row r="82" spans="1:8" ht="19.5" customHeight="1">
      <c r="A82" s="68" t="s">
        <v>1087</v>
      </c>
      <c r="B82" s="92">
        <v>1005</v>
      </c>
      <c r="C82" s="103">
        <v>7200</v>
      </c>
      <c r="D82" s="135">
        <f t="shared" si="5"/>
        <v>716.4</v>
      </c>
      <c r="F82" s="33">
        <f t="shared" si="3"/>
        <v>7200</v>
      </c>
      <c r="H82" s="33">
        <f t="shared" si="4"/>
        <v>7200</v>
      </c>
    </row>
    <row r="83" spans="1:8" ht="19.5" customHeight="1">
      <c r="A83" s="68" t="s">
        <v>1088</v>
      </c>
      <c r="B83" s="92">
        <v>176</v>
      </c>
      <c r="C83" s="103">
        <v>240</v>
      </c>
      <c r="D83" s="135">
        <f t="shared" si="5"/>
        <v>136.4</v>
      </c>
      <c r="F83" s="33">
        <f t="shared" si="3"/>
        <v>240</v>
      </c>
      <c r="H83" s="33">
        <f t="shared" si="4"/>
        <v>240</v>
      </c>
    </row>
    <row r="84" spans="1:8" ht="19.5" customHeight="1">
      <c r="A84" s="68" t="s">
        <v>1089</v>
      </c>
      <c r="B84" s="92"/>
      <c r="C84" s="103"/>
      <c r="D84" s="135"/>
      <c r="F84" s="33">
        <f t="shared" si="3"/>
        <v>0</v>
      </c>
      <c r="H84" s="33">
        <f t="shared" si="4"/>
        <v>0</v>
      </c>
    </row>
    <row r="85" spans="1:8" ht="19.5" customHeight="1">
      <c r="A85" s="68" t="s">
        <v>1092</v>
      </c>
      <c r="B85" s="92"/>
      <c r="C85" s="103"/>
      <c r="D85" s="135"/>
      <c r="F85" s="33">
        <f t="shared" si="3"/>
        <v>0</v>
      </c>
      <c r="H85" s="33">
        <f t="shared" si="4"/>
        <v>0</v>
      </c>
    </row>
    <row r="86" spans="1:8" ht="19.5" customHeight="1">
      <c r="A86" s="68" t="s">
        <v>1093</v>
      </c>
      <c r="B86" s="92"/>
      <c r="C86" s="103"/>
      <c r="D86" s="135"/>
      <c r="F86" s="33">
        <f t="shared" si="3"/>
        <v>0</v>
      </c>
      <c r="H86" s="33">
        <f t="shared" si="4"/>
        <v>0</v>
      </c>
    </row>
    <row r="87" spans="1:8" ht="19.5" customHeight="1">
      <c r="A87" s="68" t="s">
        <v>1094</v>
      </c>
      <c r="B87" s="92"/>
      <c r="C87" s="103"/>
      <c r="D87" s="135"/>
      <c r="E87" s="30">
        <v>0</v>
      </c>
      <c r="F87" s="33">
        <f t="shared" si="3"/>
        <v>0</v>
      </c>
      <c r="H87" s="33">
        <f t="shared" si="4"/>
        <v>0</v>
      </c>
    </row>
    <row r="88" spans="1:8" ht="19.5" customHeight="1">
      <c r="A88" s="68" t="s">
        <v>1095</v>
      </c>
      <c r="B88" s="92">
        <v>100</v>
      </c>
      <c r="C88" s="103"/>
      <c r="D88" s="135"/>
      <c r="F88" s="33">
        <f t="shared" si="3"/>
        <v>0</v>
      </c>
      <c r="H88" s="33">
        <f t="shared" si="4"/>
        <v>0</v>
      </c>
    </row>
    <row r="89" spans="1:8" ht="19.5" customHeight="1">
      <c r="A89" s="68" t="s">
        <v>1090</v>
      </c>
      <c r="B89" s="92">
        <v>30</v>
      </c>
      <c r="C89" s="103"/>
      <c r="D89" s="135"/>
      <c r="F89" s="33">
        <f t="shared" si="3"/>
        <v>0</v>
      </c>
      <c r="H89" s="33">
        <f t="shared" si="4"/>
        <v>0</v>
      </c>
    </row>
    <row r="90" spans="1:8" ht="19.5" customHeight="1">
      <c r="A90" s="68" t="s">
        <v>1091</v>
      </c>
      <c r="B90" s="92">
        <v>12</v>
      </c>
      <c r="C90" s="103"/>
      <c r="D90" s="135"/>
      <c r="F90" s="33">
        <f t="shared" si="3"/>
        <v>0</v>
      </c>
      <c r="H90" s="33">
        <f t="shared" si="4"/>
        <v>0</v>
      </c>
    </row>
    <row r="91" spans="1:8" ht="19.5" customHeight="1">
      <c r="A91" s="68" t="s">
        <v>1096</v>
      </c>
      <c r="B91" s="92"/>
      <c r="C91" s="103"/>
      <c r="D91" s="135"/>
      <c r="F91" s="33">
        <f t="shared" si="3"/>
        <v>0</v>
      </c>
      <c r="H91" s="33">
        <f t="shared" si="4"/>
        <v>0</v>
      </c>
    </row>
    <row r="92" spans="1:8" ht="19.5" customHeight="1">
      <c r="A92" s="68" t="s">
        <v>1097</v>
      </c>
      <c r="B92" s="92">
        <v>16</v>
      </c>
      <c r="C92" s="103">
        <v>780</v>
      </c>
      <c r="D92" s="91">
        <f>ROUND(C92*100/B92,1)</f>
        <v>4875</v>
      </c>
      <c r="F92" s="33">
        <f t="shared" si="3"/>
        <v>780</v>
      </c>
      <c r="H92" s="33">
        <f t="shared" si="4"/>
        <v>780</v>
      </c>
    </row>
    <row r="93" spans="1:8" ht="19.5" customHeight="1">
      <c r="A93" s="68" t="s">
        <v>1373</v>
      </c>
      <c r="B93" s="92">
        <v>2369</v>
      </c>
      <c r="C93" s="103">
        <v>3090</v>
      </c>
      <c r="D93" s="135">
        <f>ROUND(C93*100/B93,1)</f>
        <v>130.4</v>
      </c>
      <c r="F93" s="33"/>
      <c r="H93" s="33"/>
    </row>
    <row r="94" spans="1:8" ht="19.5" customHeight="1">
      <c r="A94" s="68" t="s">
        <v>1374</v>
      </c>
      <c r="B94" s="92"/>
      <c r="C94" s="103">
        <v>200</v>
      </c>
      <c r="D94" s="135"/>
      <c r="F94" s="33"/>
      <c r="H94" s="33"/>
    </row>
    <row r="95" spans="1:8" ht="19.5" customHeight="1">
      <c r="A95" s="89" t="s">
        <v>1375</v>
      </c>
      <c r="B95" s="92">
        <f>B4+B13+B51+B67+B71+B77+B93+B94</f>
        <v>193739</v>
      </c>
      <c r="C95" s="130">
        <f>C4+C13+C51+C67+C71+C77+C93+C94</f>
        <v>145510</v>
      </c>
      <c r="D95" s="135">
        <f>ROUND(C95*100/B95,1)</f>
        <v>75.1</v>
      </c>
      <c r="F95" s="33">
        <f t="shared" si="3"/>
        <v>145510</v>
      </c>
      <c r="H95" s="33">
        <f t="shared" si="4"/>
        <v>145510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D36"/>
  <sheetViews>
    <sheetView showGridLines="0" zoomScalePageLayoutView="0" workbookViewId="0" topLeftCell="A1">
      <pane ySplit="4" topLeftCell="BM17" activePane="bottomLeft" state="frozen"/>
      <selection pane="topLeft" activeCell="C28" sqref="C28"/>
      <selection pane="bottomLeft" activeCell="C36" sqref="C36"/>
    </sheetView>
  </sheetViews>
  <sheetFormatPr defaultColWidth="9.00390625" defaultRowHeight="14.25"/>
  <cols>
    <col min="1" max="1" width="42.625" style="9" customWidth="1"/>
    <col min="2" max="2" width="14.375" style="10" customWidth="1"/>
    <col min="3" max="3" width="14.50390625" style="10" customWidth="1"/>
    <col min="4" max="4" width="15.375" style="10" customWidth="1"/>
    <col min="5" max="16384" width="9.00390625" style="9" customWidth="1"/>
  </cols>
  <sheetData>
    <row r="1" ht="14.25">
      <c r="A1" s="6"/>
    </row>
    <row r="2" spans="1:4" ht="18" customHeight="1">
      <c r="A2" s="141" t="s">
        <v>1258</v>
      </c>
      <c r="B2" s="141"/>
      <c r="C2" s="141"/>
      <c r="D2" s="141"/>
    </row>
    <row r="3" spans="1:4" ht="18" customHeight="1">
      <c r="A3" s="6"/>
      <c r="D3" s="36" t="s">
        <v>0</v>
      </c>
    </row>
    <row r="4" spans="1:4" ht="35.25" customHeight="1">
      <c r="A4" s="12" t="s">
        <v>7</v>
      </c>
      <c r="B4" s="11" t="s">
        <v>1256</v>
      </c>
      <c r="C4" s="11" t="s">
        <v>1257</v>
      </c>
      <c r="D4" s="11" t="s">
        <v>999</v>
      </c>
    </row>
    <row r="5" spans="1:4" ht="19.5" customHeight="1">
      <c r="A5" s="1" t="s">
        <v>900</v>
      </c>
      <c r="B5" s="34"/>
      <c r="C5" s="34"/>
      <c r="D5" s="34"/>
    </row>
    <row r="6" spans="1:4" ht="19.5" customHeight="1">
      <c r="A6" s="1" t="s">
        <v>902</v>
      </c>
      <c r="B6" s="34"/>
      <c r="C6" s="34"/>
      <c r="D6" s="34"/>
    </row>
    <row r="7" spans="1:4" ht="19.5" customHeight="1">
      <c r="A7" s="1" t="s">
        <v>904</v>
      </c>
      <c r="B7" s="34"/>
      <c r="C7" s="34"/>
      <c r="D7" s="34"/>
    </row>
    <row r="8" spans="1:4" ht="19.5" customHeight="1">
      <c r="A8" s="1" t="s">
        <v>906</v>
      </c>
      <c r="B8" s="34"/>
      <c r="C8" s="34"/>
      <c r="D8" s="34"/>
    </row>
    <row r="9" spans="1:4" ht="19.5" customHeight="1">
      <c r="A9" s="1" t="s">
        <v>908</v>
      </c>
      <c r="B9" s="34">
        <v>5</v>
      </c>
      <c r="C9" s="34">
        <v>5</v>
      </c>
      <c r="D9" s="34">
        <f>ROUND(C9/B9*100,1)</f>
        <v>100</v>
      </c>
    </row>
    <row r="10" spans="1:4" ht="19.5" customHeight="1">
      <c r="A10" s="1" t="s">
        <v>910</v>
      </c>
      <c r="B10" s="34"/>
      <c r="C10" s="34"/>
      <c r="D10" s="34"/>
    </row>
    <row r="11" spans="1:4" ht="19.5" customHeight="1">
      <c r="A11" s="1" t="s">
        <v>912</v>
      </c>
      <c r="B11" s="34"/>
      <c r="C11" s="34"/>
      <c r="D11" s="34"/>
    </row>
    <row r="12" spans="1:4" ht="19.5" customHeight="1">
      <c r="A12" s="1" t="s">
        <v>914</v>
      </c>
      <c r="B12" s="34"/>
      <c r="C12" s="34"/>
      <c r="D12" s="34"/>
    </row>
    <row r="13" spans="1:4" ht="19.5" customHeight="1">
      <c r="A13" s="1" t="s">
        <v>916</v>
      </c>
      <c r="B13" s="34"/>
      <c r="C13" s="34"/>
      <c r="D13" s="34"/>
    </row>
    <row r="14" spans="1:4" ht="19.5" customHeight="1">
      <c r="A14" s="1" t="s">
        <v>918</v>
      </c>
      <c r="B14" s="34">
        <v>161</v>
      </c>
      <c r="C14" s="34">
        <v>140</v>
      </c>
      <c r="D14" s="34">
        <f>ROUND(C14/B14*100,1)</f>
        <v>87</v>
      </c>
    </row>
    <row r="15" spans="1:4" ht="19.5" customHeight="1">
      <c r="A15" s="1" t="s">
        <v>920</v>
      </c>
      <c r="B15" s="34">
        <v>11</v>
      </c>
      <c r="C15" s="34">
        <v>15</v>
      </c>
      <c r="D15" s="34">
        <f>ROUND(C15/B15*100,1)</f>
        <v>136.4</v>
      </c>
    </row>
    <row r="16" spans="1:4" ht="19.5" customHeight="1">
      <c r="A16" s="1" t="s">
        <v>922</v>
      </c>
      <c r="B16" s="34">
        <v>764</v>
      </c>
      <c r="C16" s="34">
        <v>1840</v>
      </c>
      <c r="D16" s="34">
        <f>ROUND(C16/B16*100,1)</f>
        <v>240.8</v>
      </c>
    </row>
    <row r="17" spans="1:4" ht="19.5" customHeight="1">
      <c r="A17" s="1" t="s">
        <v>924</v>
      </c>
      <c r="B17" s="34"/>
      <c r="C17" s="34"/>
      <c r="D17" s="34"/>
    </row>
    <row r="18" spans="1:4" ht="19.5" customHeight="1">
      <c r="A18" s="1" t="s">
        <v>926</v>
      </c>
      <c r="B18" s="34">
        <v>350</v>
      </c>
      <c r="C18" s="34">
        <v>380</v>
      </c>
      <c r="D18" s="34">
        <f>ROUND(C18/B18*100,1)</f>
        <v>108.6</v>
      </c>
    </row>
    <row r="19" spans="1:4" ht="19.5" customHeight="1">
      <c r="A19" s="1" t="s">
        <v>928</v>
      </c>
      <c r="B19" s="34">
        <v>885</v>
      </c>
      <c r="C19" s="34">
        <v>70</v>
      </c>
      <c r="D19" s="34">
        <f>ROUND(C19/B19*100,1)</f>
        <v>7.9</v>
      </c>
    </row>
    <row r="20" spans="1:4" ht="19.5" customHeight="1">
      <c r="A20" s="1" t="s">
        <v>930</v>
      </c>
      <c r="B20" s="34"/>
      <c r="C20" s="34"/>
      <c r="D20" s="34"/>
    </row>
    <row r="21" spans="1:4" ht="19.5" customHeight="1">
      <c r="A21" s="1" t="s">
        <v>932</v>
      </c>
      <c r="B21" s="34"/>
      <c r="C21" s="34"/>
      <c r="D21" s="34"/>
    </row>
    <row r="22" spans="1:4" ht="19.5" customHeight="1">
      <c r="A22" s="1" t="s">
        <v>934</v>
      </c>
      <c r="B22" s="34">
        <v>2574</v>
      </c>
      <c r="C22" s="34">
        <v>2550</v>
      </c>
      <c r="D22" s="34">
        <f>ROUND(C22/B22*100,1)</f>
        <v>99.1</v>
      </c>
    </row>
    <row r="23" spans="1:4" ht="19.5" customHeight="1">
      <c r="A23" s="1" t="s">
        <v>936</v>
      </c>
      <c r="B23" s="34">
        <v>141</v>
      </c>
      <c r="C23" s="34">
        <v>150</v>
      </c>
      <c r="D23" s="34">
        <f>ROUND(C23/B23*100,1)</f>
        <v>106.4</v>
      </c>
    </row>
    <row r="24" spans="1:4" ht="19.5" customHeight="1">
      <c r="A24" s="1" t="s">
        <v>938</v>
      </c>
      <c r="B24" s="34"/>
      <c r="C24" s="34"/>
      <c r="D24" s="34"/>
    </row>
    <row r="25" spans="1:4" ht="19.5" customHeight="1">
      <c r="A25" s="1" t="s">
        <v>940</v>
      </c>
      <c r="B25" s="34"/>
      <c r="C25" s="34"/>
      <c r="D25" s="34"/>
    </row>
    <row r="26" spans="1:4" ht="19.5" customHeight="1">
      <c r="A26" s="29" t="s">
        <v>34</v>
      </c>
      <c r="B26" s="37">
        <f>SUM(B4:B25)</f>
        <v>4891</v>
      </c>
      <c r="C26" s="37">
        <f>SUM(C4:C25)</f>
        <v>5150</v>
      </c>
      <c r="D26" s="34">
        <f>ROUND(C26/B26*100,1)</f>
        <v>105.3</v>
      </c>
    </row>
    <row r="27" spans="1:4" ht="19.5" customHeight="1">
      <c r="A27" s="7" t="s">
        <v>889</v>
      </c>
      <c r="B27" s="38"/>
      <c r="C27" s="38">
        <f>SUM(C28,C31,C32,C34,C35)</f>
        <v>1764</v>
      </c>
      <c r="D27" s="34"/>
    </row>
    <row r="28" spans="1:4" ht="19.5" customHeight="1">
      <c r="A28" s="2" t="s">
        <v>963</v>
      </c>
      <c r="B28" s="37"/>
      <c r="C28" s="37">
        <v>318</v>
      </c>
      <c r="D28" s="34"/>
    </row>
    <row r="29" spans="1:4" ht="19.5" customHeight="1">
      <c r="A29" s="2" t="s">
        <v>965</v>
      </c>
      <c r="B29" s="37"/>
      <c r="C29" s="37">
        <v>318</v>
      </c>
      <c r="D29" s="34"/>
    </row>
    <row r="30" spans="1:4" ht="19.5" customHeight="1">
      <c r="A30" s="2" t="s">
        <v>967</v>
      </c>
      <c r="B30" s="37"/>
      <c r="C30" s="37"/>
      <c r="D30" s="34"/>
    </row>
    <row r="31" spans="1:4" ht="19.5" customHeight="1">
      <c r="A31" s="2" t="s">
        <v>891</v>
      </c>
      <c r="B31" s="37"/>
      <c r="C31" s="37">
        <v>1446</v>
      </c>
      <c r="D31" s="34"/>
    </row>
    <row r="32" spans="1:4" ht="19.5" customHeight="1">
      <c r="A32" s="2" t="s">
        <v>892</v>
      </c>
      <c r="B32" s="37"/>
      <c r="C32" s="37"/>
      <c r="D32" s="34"/>
    </row>
    <row r="33" spans="1:4" ht="19.5" customHeight="1">
      <c r="A33" s="2" t="s">
        <v>971</v>
      </c>
      <c r="B33" s="37"/>
      <c r="C33" s="37"/>
      <c r="D33" s="34"/>
    </row>
    <row r="34" spans="1:4" ht="19.5" customHeight="1">
      <c r="A34" s="8" t="s">
        <v>973</v>
      </c>
      <c r="B34" s="37"/>
      <c r="C34" s="37"/>
      <c r="D34" s="34"/>
    </row>
    <row r="35" spans="1:4" ht="19.5" customHeight="1">
      <c r="A35" s="8" t="s">
        <v>974</v>
      </c>
      <c r="B35" s="37"/>
      <c r="C35" s="37"/>
      <c r="D35" s="34"/>
    </row>
    <row r="36" spans="1:4" ht="19.5" customHeight="1">
      <c r="A36" s="29" t="s">
        <v>893</v>
      </c>
      <c r="B36" s="37">
        <f>B26+B27</f>
        <v>4891</v>
      </c>
      <c r="C36" s="37">
        <f>C26+C27</f>
        <v>6914</v>
      </c>
      <c r="D36" s="34">
        <f>ROUND(C36/B36*100,1)</f>
        <v>141.4</v>
      </c>
    </row>
  </sheetData>
  <sheetProtection/>
  <mergeCells count="1">
    <mergeCell ref="A2:D2"/>
  </mergeCells>
  <printOptions horizontalCentered="1"/>
  <pageMargins left="0.42" right="0.51" top="0.59" bottom="0.47" header="0.31" footer="0.3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3:D57"/>
  <sheetViews>
    <sheetView showGridLines="0" workbookViewId="0" topLeftCell="A1">
      <pane ySplit="5" topLeftCell="BM33" activePane="bottomLeft" state="frozen"/>
      <selection pane="topLeft" activeCell="C28" sqref="C28"/>
      <selection pane="bottomLeft" activeCell="C48" sqref="C48"/>
    </sheetView>
  </sheetViews>
  <sheetFormatPr defaultColWidth="9.00390625" defaultRowHeight="14.25"/>
  <cols>
    <col min="1" max="1" width="54.00390625" style="9" customWidth="1"/>
    <col min="2" max="2" width="15.625" style="10" customWidth="1"/>
    <col min="3" max="3" width="15.00390625" style="10" customWidth="1"/>
    <col min="4" max="4" width="16.75390625" style="10" customWidth="1"/>
    <col min="5" max="16384" width="9.00390625" style="9" customWidth="1"/>
  </cols>
  <sheetData>
    <row r="3" spans="1:4" ht="30" customHeight="1">
      <c r="A3" s="139" t="s">
        <v>1259</v>
      </c>
      <c r="B3" s="139"/>
      <c r="C3" s="139"/>
      <c r="D3" s="139"/>
    </row>
    <row r="4" ht="28.5" customHeight="1">
      <c r="D4" s="10" t="s">
        <v>6</v>
      </c>
    </row>
    <row r="5" spans="1:4" ht="35.25" customHeight="1">
      <c r="A5" s="12" t="s">
        <v>1</v>
      </c>
      <c r="B5" s="11" t="s">
        <v>1256</v>
      </c>
      <c r="C5" s="11" t="s">
        <v>1257</v>
      </c>
      <c r="D5" s="11" t="s">
        <v>999</v>
      </c>
    </row>
    <row r="6" spans="1:4" ht="19.5" customHeight="1">
      <c r="A6" s="1" t="s">
        <v>901</v>
      </c>
      <c r="B6" s="84"/>
      <c r="C6" s="84"/>
      <c r="D6" s="82"/>
    </row>
    <row r="7" spans="1:4" ht="19.5" customHeight="1">
      <c r="A7" s="3" t="s">
        <v>903</v>
      </c>
      <c r="B7" s="81"/>
      <c r="C7" s="81"/>
      <c r="D7" s="82"/>
    </row>
    <row r="8" spans="1:4" ht="19.5" customHeight="1">
      <c r="A8" s="1" t="s">
        <v>905</v>
      </c>
      <c r="B8" s="81">
        <v>357</v>
      </c>
      <c r="C8" s="81">
        <f>SUM(C9:C10)</f>
        <v>500</v>
      </c>
      <c r="D8" s="82">
        <f>ROUND(C8/B8*100,1)</f>
        <v>140.1</v>
      </c>
    </row>
    <row r="9" spans="1:4" ht="19.5" customHeight="1">
      <c r="A9" s="3" t="s">
        <v>907</v>
      </c>
      <c r="B9" s="81">
        <v>357</v>
      </c>
      <c r="C9" s="81">
        <v>500</v>
      </c>
      <c r="D9" s="82">
        <f>ROUND(C9/B9*100,1)</f>
        <v>140.1</v>
      </c>
    </row>
    <row r="10" spans="1:4" ht="19.5" customHeight="1">
      <c r="A10" s="3" t="s">
        <v>909</v>
      </c>
      <c r="B10" s="81"/>
      <c r="C10" s="81"/>
      <c r="D10" s="82"/>
    </row>
    <row r="11" spans="1:4" ht="19.5" customHeight="1">
      <c r="A11" s="1" t="s">
        <v>911</v>
      </c>
      <c r="B11" s="81"/>
      <c r="C11" s="81"/>
      <c r="D11" s="82"/>
    </row>
    <row r="12" spans="1:4" ht="19.5" customHeight="1">
      <c r="A12" s="1" t="s">
        <v>913</v>
      </c>
      <c r="B12" s="81"/>
      <c r="C12" s="81"/>
      <c r="D12" s="82"/>
    </row>
    <row r="13" spans="1:4" ht="19.5" customHeight="1">
      <c r="A13" s="1" t="s">
        <v>915</v>
      </c>
      <c r="B13" s="81"/>
      <c r="C13" s="81"/>
      <c r="D13" s="82"/>
    </row>
    <row r="14" spans="1:4" ht="19.5" customHeight="1">
      <c r="A14" s="1" t="s">
        <v>917</v>
      </c>
      <c r="B14" s="81">
        <v>5938</v>
      </c>
      <c r="C14" s="81">
        <f>SUM(C15:C21)</f>
        <v>3363</v>
      </c>
      <c r="D14" s="82">
        <f>ROUND(C14/B14*100,1)</f>
        <v>56.6</v>
      </c>
    </row>
    <row r="15" spans="1:4" ht="19.5" customHeight="1">
      <c r="A15" s="1" t="s">
        <v>919</v>
      </c>
      <c r="B15" s="81">
        <v>1938</v>
      </c>
      <c r="C15" s="81">
        <v>1752</v>
      </c>
      <c r="D15" s="82">
        <f>ROUND(C15/B15*100,1)</f>
        <v>90.4</v>
      </c>
    </row>
    <row r="16" spans="1:4" ht="19.5" customHeight="1">
      <c r="A16" s="1" t="s">
        <v>921</v>
      </c>
      <c r="B16" s="81"/>
      <c r="C16" s="81"/>
      <c r="D16" s="82"/>
    </row>
    <row r="17" spans="1:4" ht="19.5" customHeight="1">
      <c r="A17" s="1" t="s">
        <v>923</v>
      </c>
      <c r="B17" s="81"/>
      <c r="C17" s="81">
        <v>688</v>
      </c>
      <c r="D17" s="82"/>
    </row>
    <row r="18" spans="1:4" ht="19.5" customHeight="1">
      <c r="A18" s="1" t="s">
        <v>925</v>
      </c>
      <c r="B18" s="81"/>
      <c r="C18" s="81">
        <v>225</v>
      </c>
      <c r="D18" s="82"/>
    </row>
    <row r="19" spans="1:4" ht="19.5" customHeight="1">
      <c r="A19" s="1" t="s">
        <v>927</v>
      </c>
      <c r="B19" s="81">
        <v>3028</v>
      </c>
      <c r="C19" s="81"/>
      <c r="D19" s="82"/>
    </row>
    <row r="20" spans="1:4" ht="19.5" customHeight="1">
      <c r="A20" s="1" t="s">
        <v>929</v>
      </c>
      <c r="B20" s="81">
        <v>812</v>
      </c>
      <c r="C20" s="81">
        <v>695</v>
      </c>
      <c r="D20" s="82">
        <f>ROUND(C20/B20*100,1)</f>
        <v>85.6</v>
      </c>
    </row>
    <row r="21" spans="1:4" ht="19.5" customHeight="1">
      <c r="A21" s="1" t="s">
        <v>931</v>
      </c>
      <c r="B21" s="81">
        <v>160</v>
      </c>
      <c r="C21" s="81">
        <v>3</v>
      </c>
      <c r="D21" s="82"/>
    </row>
    <row r="22" spans="1:4" ht="19.5" customHeight="1">
      <c r="A22" s="1" t="s">
        <v>933</v>
      </c>
      <c r="B22" s="81">
        <v>84</v>
      </c>
      <c r="C22" s="81"/>
      <c r="D22" s="82"/>
    </row>
    <row r="23" spans="1:4" ht="19.5" customHeight="1">
      <c r="A23" s="4" t="s">
        <v>935</v>
      </c>
      <c r="B23" s="81"/>
      <c r="C23" s="81"/>
      <c r="D23" s="82"/>
    </row>
    <row r="24" spans="1:4" ht="19.5" customHeight="1">
      <c r="A24" s="4" t="s">
        <v>937</v>
      </c>
      <c r="B24" s="81">
        <v>84</v>
      </c>
      <c r="C24" s="81"/>
      <c r="D24" s="82"/>
    </row>
    <row r="25" spans="1:4" ht="19.5" customHeight="1">
      <c r="A25" s="4" t="s">
        <v>939</v>
      </c>
      <c r="B25" s="81"/>
      <c r="C25" s="81"/>
      <c r="D25" s="82"/>
    </row>
    <row r="26" spans="1:4" ht="19.5" customHeight="1">
      <c r="A26" s="4" t="s">
        <v>941</v>
      </c>
      <c r="B26" s="83"/>
      <c r="C26" s="83"/>
      <c r="D26" s="82"/>
    </row>
    <row r="27" spans="1:4" ht="19.5" customHeight="1">
      <c r="A27" s="4" t="s">
        <v>942</v>
      </c>
      <c r="B27" s="83"/>
      <c r="C27" s="83"/>
      <c r="D27" s="82"/>
    </row>
    <row r="28" spans="1:4" ht="19.5" customHeight="1">
      <c r="A28" s="3" t="s">
        <v>943</v>
      </c>
      <c r="B28" s="83">
        <v>2772</v>
      </c>
      <c r="C28" s="83">
        <f>SUM(C29:C35)</f>
        <v>2455</v>
      </c>
      <c r="D28" s="82">
        <f>ROUND(C28/B28*100,1)</f>
        <v>88.6</v>
      </c>
    </row>
    <row r="29" spans="1:4" ht="19.5" customHeight="1">
      <c r="A29" s="3" t="s">
        <v>944</v>
      </c>
      <c r="B29" s="83"/>
      <c r="C29" s="83"/>
      <c r="D29" s="82"/>
    </row>
    <row r="30" spans="1:4" ht="19.5" customHeight="1">
      <c r="A30" s="4" t="s">
        <v>945</v>
      </c>
      <c r="B30" s="83"/>
      <c r="C30" s="83"/>
      <c r="D30" s="82"/>
    </row>
    <row r="31" spans="1:4" ht="19.5" customHeight="1">
      <c r="A31" s="4" t="s">
        <v>946</v>
      </c>
      <c r="B31" s="83">
        <v>2772</v>
      </c>
      <c r="C31" s="83">
        <v>2455</v>
      </c>
      <c r="D31" s="82">
        <f>ROUND(C31/B31*100,1)</f>
        <v>88.6</v>
      </c>
    </row>
    <row r="32" spans="1:4" ht="19.5" customHeight="1">
      <c r="A32" s="4" t="s">
        <v>947</v>
      </c>
      <c r="B32" s="83"/>
      <c r="C32" s="83"/>
      <c r="D32" s="82"/>
    </row>
    <row r="33" spans="1:4" ht="19.5" customHeight="1">
      <c r="A33" s="4" t="s">
        <v>948</v>
      </c>
      <c r="B33" s="83"/>
      <c r="C33" s="83"/>
      <c r="D33" s="82"/>
    </row>
    <row r="34" spans="1:4" ht="19.5" customHeight="1">
      <c r="A34" s="4" t="s">
        <v>949</v>
      </c>
      <c r="B34" s="83"/>
      <c r="C34" s="83"/>
      <c r="D34" s="82"/>
    </row>
    <row r="35" spans="1:4" ht="19.5" customHeight="1">
      <c r="A35" s="4" t="s">
        <v>950</v>
      </c>
      <c r="B35" s="83"/>
      <c r="C35" s="83"/>
      <c r="D35" s="82"/>
    </row>
    <row r="36" spans="1:4" ht="19.5" customHeight="1">
      <c r="A36" s="3" t="s">
        <v>951</v>
      </c>
      <c r="B36" s="83">
        <v>35</v>
      </c>
      <c r="C36" s="83">
        <f>SUM(C37:C39)</f>
        <v>46</v>
      </c>
      <c r="D36" s="82">
        <f>ROUND(C36/B36*100,1)</f>
        <v>131.4</v>
      </c>
    </row>
    <row r="37" spans="1:4" ht="19.5" customHeight="1">
      <c r="A37" s="4" t="s">
        <v>952</v>
      </c>
      <c r="B37" s="83"/>
      <c r="C37" s="83"/>
      <c r="D37" s="82"/>
    </row>
    <row r="38" spans="1:4" s="5" customFormat="1" ht="19.5" customHeight="1">
      <c r="A38" s="4" t="s">
        <v>953</v>
      </c>
      <c r="B38" s="83">
        <v>35</v>
      </c>
      <c r="C38" s="83">
        <v>46</v>
      </c>
      <c r="D38" s="82">
        <f>ROUND(C38/B38*100,1)</f>
        <v>131.4</v>
      </c>
    </row>
    <row r="39" spans="1:4" ht="19.5" customHeight="1">
      <c r="A39" s="4" t="s">
        <v>954</v>
      </c>
      <c r="B39" s="83"/>
      <c r="C39" s="83"/>
      <c r="D39" s="82"/>
    </row>
    <row r="40" spans="1:4" ht="19.5" customHeight="1">
      <c r="A40" s="3" t="s">
        <v>955</v>
      </c>
      <c r="B40" s="83"/>
      <c r="C40" s="83"/>
      <c r="D40" s="82"/>
    </row>
    <row r="41" spans="1:4" ht="19.5" customHeight="1">
      <c r="A41" s="4" t="s">
        <v>956</v>
      </c>
      <c r="B41" s="83"/>
      <c r="C41" s="83"/>
      <c r="D41" s="82"/>
    </row>
    <row r="42" spans="1:4" ht="19.5" customHeight="1">
      <c r="A42" s="3" t="s">
        <v>957</v>
      </c>
      <c r="B42" s="83">
        <v>414</v>
      </c>
      <c r="C42" s="83">
        <f>SUM(C43:C45)</f>
        <v>550</v>
      </c>
      <c r="D42" s="82">
        <f>ROUND(C42/B42*100,1)</f>
        <v>132.9</v>
      </c>
    </row>
    <row r="43" spans="1:4" ht="19.5" customHeight="1">
      <c r="A43" s="4" t="s">
        <v>958</v>
      </c>
      <c r="B43" s="83"/>
      <c r="C43" s="83"/>
      <c r="D43" s="82"/>
    </row>
    <row r="44" spans="1:4" ht="19.5" customHeight="1">
      <c r="A44" s="4" t="s">
        <v>959</v>
      </c>
      <c r="B44" s="83"/>
      <c r="C44" s="83"/>
      <c r="D44" s="82"/>
    </row>
    <row r="45" spans="1:4" ht="19.5" customHeight="1">
      <c r="A45" s="4" t="s">
        <v>960</v>
      </c>
      <c r="B45" s="83">
        <v>414</v>
      </c>
      <c r="C45" s="83">
        <v>550</v>
      </c>
      <c r="D45" s="82">
        <f>ROUND(C45/B45*100,1)</f>
        <v>132.9</v>
      </c>
    </row>
    <row r="46" spans="1:4" ht="19.5" customHeight="1">
      <c r="A46" s="3" t="s">
        <v>961</v>
      </c>
      <c r="B46" s="83"/>
      <c r="C46" s="83"/>
      <c r="D46" s="82"/>
    </row>
    <row r="47" spans="1:4" ht="19.5" customHeight="1">
      <c r="A47" s="3" t="s">
        <v>962</v>
      </c>
      <c r="B47" s="83"/>
      <c r="C47" s="83"/>
      <c r="D47" s="82"/>
    </row>
    <row r="48" spans="1:4" ht="19.5" customHeight="1">
      <c r="A48" s="29" t="s">
        <v>888</v>
      </c>
      <c r="B48" s="85">
        <f>SUM(B6,B8,B11,B14,B22,B28,B36,B40,B42,B46,B47)</f>
        <v>9600</v>
      </c>
      <c r="C48" s="85">
        <f>SUM(C6,C8,C11,C14,C22,C28,C36,C40,C42,C46,C47)</f>
        <v>6914</v>
      </c>
      <c r="D48" s="118">
        <f>ROUND(C48/B48*100,1)</f>
        <v>72</v>
      </c>
    </row>
    <row r="49" spans="1:4" ht="19.5" customHeight="1">
      <c r="A49" s="7" t="s">
        <v>890</v>
      </c>
      <c r="B49" s="80"/>
      <c r="C49" s="80"/>
      <c r="D49" s="82"/>
    </row>
    <row r="50" spans="1:4" ht="19.5" customHeight="1">
      <c r="A50" s="2" t="s">
        <v>964</v>
      </c>
      <c r="B50" s="80"/>
      <c r="C50" s="80"/>
      <c r="D50" s="82"/>
    </row>
    <row r="51" spans="1:4" ht="19.5" customHeight="1">
      <c r="A51" s="2" t="s">
        <v>966</v>
      </c>
      <c r="B51" s="85"/>
      <c r="C51" s="85"/>
      <c r="D51" s="82"/>
    </row>
    <row r="52" spans="1:4" ht="19.5" customHeight="1">
      <c r="A52" s="2" t="s">
        <v>968</v>
      </c>
      <c r="B52" s="85"/>
      <c r="C52" s="85"/>
      <c r="D52" s="82"/>
    </row>
    <row r="53" spans="1:4" ht="19.5" customHeight="1">
      <c r="A53" s="2" t="s">
        <v>969</v>
      </c>
      <c r="B53" s="86"/>
      <c r="C53" s="85"/>
      <c r="D53" s="82"/>
    </row>
    <row r="54" spans="1:4" ht="19.5" customHeight="1">
      <c r="A54" s="2" t="s">
        <v>970</v>
      </c>
      <c r="B54" s="86"/>
      <c r="C54" s="85"/>
      <c r="D54" s="82"/>
    </row>
    <row r="55" spans="1:4" ht="19.5" customHeight="1">
      <c r="A55" s="8" t="s">
        <v>972</v>
      </c>
      <c r="B55" s="86"/>
      <c r="C55" s="85"/>
      <c r="D55" s="82"/>
    </row>
    <row r="56" spans="1:4" ht="19.5" customHeight="1">
      <c r="A56" s="8"/>
      <c r="B56" s="85"/>
      <c r="C56" s="85"/>
      <c r="D56" s="82"/>
    </row>
    <row r="57" spans="1:4" ht="19.5" customHeight="1">
      <c r="A57" s="29" t="s">
        <v>894</v>
      </c>
      <c r="B57" s="85">
        <f>B48+B49</f>
        <v>9600</v>
      </c>
      <c r="C57" s="85">
        <f>C48+C49</f>
        <v>6914</v>
      </c>
      <c r="D57" s="118">
        <f>ROUND(C57/B57*100,1)</f>
        <v>72</v>
      </c>
    </row>
  </sheetData>
  <sheetProtection/>
  <mergeCells count="1">
    <mergeCell ref="A3:D3"/>
  </mergeCells>
  <printOptions horizontalCentered="1"/>
  <pageMargins left="0.4724409448818898" right="0.4724409448818898" top="0.5905511811023623" bottom="0.4724409448818898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D31"/>
  <sheetViews>
    <sheetView showGridLines="0" showZeros="0" workbookViewId="0" topLeftCell="A1">
      <selection activeCell="B11" sqref="B11"/>
    </sheetView>
  </sheetViews>
  <sheetFormatPr defaultColWidth="9.125" defaultRowHeight="14.25"/>
  <cols>
    <col min="1" max="1" width="49.25390625" style="59" customWidth="1"/>
    <col min="2" max="3" width="13.50390625" style="59" customWidth="1"/>
    <col min="4" max="4" width="15.625" style="60" customWidth="1"/>
    <col min="5" max="246" width="9.125" style="56" customWidth="1"/>
    <col min="247" max="16384" width="9.125" style="56" customWidth="1"/>
  </cols>
  <sheetData>
    <row r="1" spans="1:4" ht="36.75" customHeight="1">
      <c r="A1" s="143" t="s">
        <v>1328</v>
      </c>
      <c r="B1" s="143"/>
      <c r="C1" s="143"/>
      <c r="D1" s="143"/>
    </row>
    <row r="2" spans="1:4" ht="21.75" customHeight="1">
      <c r="A2" s="142" t="s">
        <v>896</v>
      </c>
      <c r="B2" s="142"/>
      <c r="C2" s="142"/>
      <c r="D2" s="142"/>
    </row>
    <row r="3" spans="1:4" s="57" customFormat="1" ht="36.75" customHeight="1">
      <c r="A3" s="11" t="s">
        <v>1329</v>
      </c>
      <c r="B3" s="11" t="s">
        <v>1330</v>
      </c>
      <c r="C3" s="11" t="s">
        <v>1331</v>
      </c>
      <c r="D3" s="11" t="s">
        <v>1332</v>
      </c>
    </row>
    <row r="4" spans="1:4" s="57" customFormat="1" ht="23.25" customHeight="1">
      <c r="A4" s="53" t="s">
        <v>1333</v>
      </c>
      <c r="B4" s="100">
        <f>SUM(B5,B10,B31)</f>
        <v>139347</v>
      </c>
      <c r="C4" s="53">
        <f>SUM(C5,C10,C31)</f>
        <v>103269</v>
      </c>
      <c r="D4" s="29">
        <f>ROUND(C4/B4*100,1)</f>
        <v>74.1</v>
      </c>
    </row>
    <row r="5" spans="1:4" s="57" customFormat="1" ht="23.25" customHeight="1">
      <c r="A5" s="61" t="s">
        <v>1334</v>
      </c>
      <c r="B5" s="53">
        <f>SUM(B6:B9)</f>
        <v>13516</v>
      </c>
      <c r="C5" s="53">
        <f>SUM(C6:C9)</f>
        <v>15334</v>
      </c>
      <c r="D5" s="29">
        <f>ROUND(C5/B5*100,1)</f>
        <v>113.5</v>
      </c>
    </row>
    <row r="6" spans="1:4" ht="23.25" customHeight="1">
      <c r="A6" s="54" t="s">
        <v>1003</v>
      </c>
      <c r="B6" s="55">
        <v>12500</v>
      </c>
      <c r="C6" s="124">
        <v>12750</v>
      </c>
      <c r="D6" s="34">
        <f>ROUND(C6/B6*100,1)</f>
        <v>102</v>
      </c>
    </row>
    <row r="7" spans="1:4" ht="23.25" customHeight="1">
      <c r="A7" s="54" t="s">
        <v>1004</v>
      </c>
      <c r="B7" s="55">
        <v>739</v>
      </c>
      <c r="C7" s="124">
        <v>739</v>
      </c>
      <c r="D7" s="34">
        <f>ROUND(C7/B7*100,1)</f>
        <v>100</v>
      </c>
    </row>
    <row r="8" spans="1:4" ht="23.25" customHeight="1">
      <c r="A8" s="54" t="s">
        <v>1005</v>
      </c>
      <c r="B8" s="55">
        <v>96</v>
      </c>
      <c r="C8" s="124">
        <v>1664</v>
      </c>
      <c r="D8" s="34">
        <f>ROUND(C8/B8*100,1)</f>
        <v>1733.3</v>
      </c>
    </row>
    <row r="9" spans="1:4" ht="23.25" customHeight="1">
      <c r="A9" s="54" t="s">
        <v>1006</v>
      </c>
      <c r="B9" s="55">
        <v>181</v>
      </c>
      <c r="C9" s="124">
        <v>181</v>
      </c>
      <c r="D9" s="34">
        <f aca="true" t="shared" si="0" ref="D9:D31">ROUND(C9/B9*100,1)</f>
        <v>100</v>
      </c>
    </row>
    <row r="10" spans="1:4" s="57" customFormat="1" ht="23.25" customHeight="1">
      <c r="A10" s="61" t="s">
        <v>1026</v>
      </c>
      <c r="B10" s="53">
        <f>SUM(B11:B30)</f>
        <v>76896</v>
      </c>
      <c r="C10" s="53">
        <f>SUM(C11:C30)</f>
        <v>73908</v>
      </c>
      <c r="D10" s="29">
        <f t="shared" si="0"/>
        <v>96.1</v>
      </c>
    </row>
    <row r="11" spans="1:4" ht="23.25" customHeight="1">
      <c r="A11" s="54" t="s">
        <v>1007</v>
      </c>
      <c r="B11" s="55"/>
      <c r="C11" s="55"/>
      <c r="D11" s="34"/>
    </row>
    <row r="12" spans="1:4" ht="23.25" customHeight="1">
      <c r="A12" s="54" t="s">
        <v>1008</v>
      </c>
      <c r="B12" s="55">
        <v>0</v>
      </c>
      <c r="C12" s="55"/>
      <c r="D12" s="34"/>
    </row>
    <row r="13" spans="1:4" ht="23.25" customHeight="1">
      <c r="A13" s="54" t="s">
        <v>1009</v>
      </c>
      <c r="B13" s="55">
        <v>10664</v>
      </c>
      <c r="C13" s="55">
        <v>11046</v>
      </c>
      <c r="D13" s="34">
        <f t="shared" si="0"/>
        <v>103.6</v>
      </c>
    </row>
    <row r="14" spans="1:4" ht="23.25" customHeight="1">
      <c r="A14" s="62" t="s">
        <v>1027</v>
      </c>
      <c r="B14" s="58">
        <v>18633</v>
      </c>
      <c r="C14" s="123">
        <v>19797</v>
      </c>
      <c r="D14" s="34">
        <f t="shared" si="0"/>
        <v>106.2</v>
      </c>
    </row>
    <row r="15" spans="1:4" ht="23.25" customHeight="1">
      <c r="A15" s="54" t="s">
        <v>1098</v>
      </c>
      <c r="B15" s="55"/>
      <c r="C15" s="123"/>
      <c r="D15" s="34"/>
    </row>
    <row r="16" spans="1:4" ht="23.25" customHeight="1">
      <c r="A16" s="54" t="s">
        <v>1010</v>
      </c>
      <c r="B16" s="55">
        <v>6309</v>
      </c>
      <c r="C16" s="123">
        <v>5964</v>
      </c>
      <c r="D16" s="34">
        <f t="shared" si="0"/>
        <v>94.5</v>
      </c>
    </row>
    <row r="17" spans="1:4" ht="23.25" customHeight="1">
      <c r="A17" s="54" t="s">
        <v>1011</v>
      </c>
      <c r="B17" s="55">
        <v>5067</v>
      </c>
      <c r="C17" s="123">
        <v>5195</v>
      </c>
      <c r="D17" s="34">
        <f t="shared" si="0"/>
        <v>102.5</v>
      </c>
    </row>
    <row r="18" spans="1:4" ht="23.25" customHeight="1">
      <c r="A18" s="54" t="s">
        <v>1012</v>
      </c>
      <c r="B18" s="55"/>
      <c r="C18" s="55"/>
      <c r="D18" s="34"/>
    </row>
    <row r="19" spans="1:4" ht="23.25" customHeight="1">
      <c r="A19" s="54" t="s">
        <v>1013</v>
      </c>
      <c r="B19" s="55"/>
      <c r="C19" s="55"/>
      <c r="D19" s="34"/>
    </row>
    <row r="20" spans="1:4" ht="23.25" customHeight="1">
      <c r="A20" s="54" t="s">
        <v>1014</v>
      </c>
      <c r="B20" s="55"/>
      <c r="C20" s="55"/>
      <c r="D20" s="34"/>
    </row>
    <row r="21" spans="1:4" ht="23.25" customHeight="1">
      <c r="A21" s="54" t="s">
        <v>1015</v>
      </c>
      <c r="B21" s="55">
        <v>207</v>
      </c>
      <c r="C21" s="122">
        <v>185</v>
      </c>
      <c r="D21" s="34">
        <f t="shared" si="0"/>
        <v>89.4</v>
      </c>
    </row>
    <row r="22" spans="1:4" ht="23.25" customHeight="1">
      <c r="A22" s="54" t="s">
        <v>1016</v>
      </c>
      <c r="B22" s="55">
        <v>1408</v>
      </c>
      <c r="C22" s="122">
        <v>796</v>
      </c>
      <c r="D22" s="34">
        <f t="shared" si="0"/>
        <v>56.5</v>
      </c>
    </row>
    <row r="23" spans="1:4" ht="23.25" customHeight="1">
      <c r="A23" s="54" t="s">
        <v>1017</v>
      </c>
      <c r="B23" s="128">
        <v>2346</v>
      </c>
      <c r="C23" s="122">
        <v>1749</v>
      </c>
      <c r="D23" s="34">
        <f t="shared" si="0"/>
        <v>74.6</v>
      </c>
    </row>
    <row r="24" spans="1:4" ht="23.25" customHeight="1">
      <c r="A24" s="54" t="s">
        <v>1018</v>
      </c>
      <c r="B24" s="128">
        <v>9070</v>
      </c>
      <c r="C24" s="122">
        <v>9813</v>
      </c>
      <c r="D24" s="34">
        <f t="shared" si="0"/>
        <v>108.2</v>
      </c>
    </row>
    <row r="25" spans="1:4" ht="23.25" customHeight="1">
      <c r="A25" s="54" t="s">
        <v>1019</v>
      </c>
      <c r="B25" s="128">
        <v>4376</v>
      </c>
      <c r="C25" s="122">
        <v>3065</v>
      </c>
      <c r="D25" s="34">
        <f t="shared" si="0"/>
        <v>70</v>
      </c>
    </row>
    <row r="26" spans="1:4" ht="23.25" customHeight="1">
      <c r="A26" s="54" t="s">
        <v>1020</v>
      </c>
      <c r="B26" s="128">
        <v>677</v>
      </c>
      <c r="C26" s="122">
        <v>1662</v>
      </c>
      <c r="D26" s="34">
        <f t="shared" si="0"/>
        <v>245.5</v>
      </c>
    </row>
    <row r="27" spans="1:4" ht="23.25" customHeight="1">
      <c r="A27" s="54" t="s">
        <v>1021</v>
      </c>
      <c r="B27" s="128">
        <v>1343</v>
      </c>
      <c r="C27" s="55"/>
      <c r="D27" s="34">
        <f t="shared" si="0"/>
        <v>0</v>
      </c>
    </row>
    <row r="28" spans="1:4" ht="23.25" customHeight="1">
      <c r="A28" s="54" t="s">
        <v>1022</v>
      </c>
      <c r="B28" s="128">
        <v>5065</v>
      </c>
      <c r="C28" s="122">
        <v>5381</v>
      </c>
      <c r="D28" s="34">
        <f t="shared" si="0"/>
        <v>106.2</v>
      </c>
    </row>
    <row r="29" spans="1:4" ht="23.25" customHeight="1">
      <c r="A29" s="54" t="s">
        <v>1023</v>
      </c>
      <c r="B29" s="128">
        <v>11731</v>
      </c>
      <c r="C29" s="122">
        <v>9255</v>
      </c>
      <c r="D29" s="34">
        <f t="shared" si="0"/>
        <v>78.9</v>
      </c>
    </row>
    <row r="30" spans="1:4" ht="23.25" customHeight="1">
      <c r="A30" s="54" t="s">
        <v>1024</v>
      </c>
      <c r="B30" s="128"/>
      <c r="C30" s="55"/>
      <c r="D30" s="34"/>
    </row>
    <row r="31" spans="1:4" ht="23.25" customHeight="1">
      <c r="A31" s="54" t="s">
        <v>1025</v>
      </c>
      <c r="B31" s="100">
        <v>48935</v>
      </c>
      <c r="C31" s="87">
        <v>14027</v>
      </c>
      <c r="D31" s="29">
        <f t="shared" si="0"/>
        <v>28.7</v>
      </c>
    </row>
    <row r="32" ht="23.25" customHeight="1"/>
  </sheetData>
  <mergeCells count="2">
    <mergeCell ref="A2:D2"/>
    <mergeCell ref="A1:D1"/>
  </mergeCells>
  <printOptions horizontalCentered="1"/>
  <pageMargins left="0.5511811023622047" right="0.5905511811023623" top="0.8" bottom="0.3937007874015748" header="0.3937007874015748" footer="0.3937007874015748"/>
  <pageSetup firstPageNumber="0" useFirstPageNumber="1" horizontalDpi="180" verticalDpi="180" orientation="portrait" pageOrder="overThenDown" paperSize="9" scale="90" r:id="rId1"/>
  <headerFooter alignWithMargins="0">
    <oddFooter>&amp;C&amp;- &amp;P&amp;-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D34"/>
  <sheetViews>
    <sheetView showGridLines="0" showZeros="0" workbookViewId="0" topLeftCell="A1">
      <selection activeCell="A3" sqref="A3"/>
    </sheetView>
  </sheetViews>
  <sheetFormatPr defaultColWidth="9.125" defaultRowHeight="14.25"/>
  <cols>
    <col min="1" max="1" width="30.50390625" style="69" customWidth="1"/>
    <col min="2" max="2" width="16.00390625" style="69" customWidth="1"/>
    <col min="3" max="3" width="16.50390625" style="79" customWidth="1"/>
    <col min="4" max="4" width="14.125" style="79" customWidth="1"/>
    <col min="5" max="241" width="9.125" style="79" customWidth="1"/>
    <col min="242" max="16384" width="9.125" style="79" customWidth="1"/>
  </cols>
  <sheetData>
    <row r="1" spans="1:4" s="69" customFormat="1" ht="38.25" customHeight="1">
      <c r="A1" s="144" t="s">
        <v>1274</v>
      </c>
      <c r="B1" s="144"/>
      <c r="C1" s="144"/>
      <c r="D1" s="144"/>
    </row>
    <row r="2" spans="2:4" s="70" customFormat="1" ht="15" customHeight="1">
      <c r="B2" s="71"/>
      <c r="D2" s="72" t="s">
        <v>896</v>
      </c>
    </row>
    <row r="3" spans="1:4" s="70" customFormat="1" ht="42" customHeight="1">
      <c r="A3" s="73" t="s">
        <v>1099</v>
      </c>
      <c r="B3" s="11" t="s">
        <v>1256</v>
      </c>
      <c r="C3" s="11" t="s">
        <v>1257</v>
      </c>
      <c r="D3" s="11" t="s">
        <v>1130</v>
      </c>
    </row>
    <row r="4" spans="1:4" s="75" customFormat="1" ht="21" customHeight="1">
      <c r="A4" s="73" t="s">
        <v>1100</v>
      </c>
      <c r="B4" s="101">
        <f>SUM(B5:B34)</f>
        <v>3545</v>
      </c>
      <c r="C4" s="73">
        <f>SUM(C5:C34)</f>
        <v>318</v>
      </c>
      <c r="D4" s="74">
        <f>C4/B4*100</f>
        <v>8.970380818053597</v>
      </c>
    </row>
    <row r="5" spans="1:4" s="70" customFormat="1" ht="18" customHeight="1">
      <c r="A5" s="76" t="s">
        <v>1101</v>
      </c>
      <c r="B5" s="77"/>
      <c r="C5" s="77"/>
      <c r="D5" s="74"/>
    </row>
    <row r="6" spans="1:4" s="70" customFormat="1" ht="18" customHeight="1">
      <c r="A6" s="76" t="s">
        <v>1102</v>
      </c>
      <c r="B6" s="77">
        <v>357</v>
      </c>
      <c r="C6" s="77">
        <v>287</v>
      </c>
      <c r="D6" s="74">
        <f>C6/B6*100</f>
        <v>80.3921568627451</v>
      </c>
    </row>
    <row r="7" spans="1:4" s="70" customFormat="1" ht="16.5" customHeight="1">
      <c r="A7" s="76" t="s">
        <v>1103</v>
      </c>
      <c r="B7" s="77"/>
      <c r="C7" s="77"/>
      <c r="D7" s="74"/>
    </row>
    <row r="8" spans="1:4" s="70" customFormat="1" ht="18" customHeight="1">
      <c r="A8" s="76" t="s">
        <v>1104</v>
      </c>
      <c r="B8" s="77"/>
      <c r="C8" s="77"/>
      <c r="D8" s="74"/>
    </row>
    <row r="9" spans="1:4" s="70" customFormat="1" ht="18" customHeight="1">
      <c r="A9" s="76" t="s">
        <v>1105</v>
      </c>
      <c r="B9" s="77"/>
      <c r="C9" s="77"/>
      <c r="D9" s="74"/>
    </row>
    <row r="10" spans="1:4" s="70" customFormat="1" ht="16.5" customHeight="1">
      <c r="A10" s="76" t="s">
        <v>1106</v>
      </c>
      <c r="B10" s="77"/>
      <c r="C10" s="77"/>
      <c r="D10" s="74"/>
    </row>
    <row r="11" spans="1:4" s="70" customFormat="1" ht="16.5" customHeight="1">
      <c r="A11" s="76" t="s">
        <v>1107</v>
      </c>
      <c r="B11" s="77"/>
      <c r="C11" s="77"/>
      <c r="D11" s="74"/>
    </row>
    <row r="12" spans="1:4" s="70" customFormat="1" ht="16.5" customHeight="1">
      <c r="A12" s="76" t="s">
        <v>1108</v>
      </c>
      <c r="B12" s="77"/>
      <c r="C12" s="77"/>
      <c r="D12" s="74"/>
    </row>
    <row r="13" spans="1:4" s="70" customFormat="1" ht="16.5" customHeight="1">
      <c r="A13" s="76" t="s">
        <v>1131</v>
      </c>
      <c r="B13" s="77"/>
      <c r="C13" s="77"/>
      <c r="D13" s="74"/>
    </row>
    <row r="14" spans="1:4" s="70" customFormat="1" ht="16.5" customHeight="1">
      <c r="A14" s="76" t="s">
        <v>1109</v>
      </c>
      <c r="B14" s="77">
        <v>3027</v>
      </c>
      <c r="C14" s="77"/>
      <c r="D14" s="74">
        <f>C14/B14*100</f>
        <v>0</v>
      </c>
    </row>
    <row r="15" spans="1:4" s="70" customFormat="1" ht="16.5" customHeight="1">
      <c r="A15" s="76" t="s">
        <v>1110</v>
      </c>
      <c r="B15" s="77"/>
      <c r="C15" s="77"/>
      <c r="D15" s="74"/>
    </row>
    <row r="16" spans="1:4" s="70" customFormat="1" ht="16.5" customHeight="1">
      <c r="A16" s="76" t="s">
        <v>1111</v>
      </c>
      <c r="B16" s="77"/>
      <c r="C16" s="77"/>
      <c r="D16" s="74"/>
    </row>
    <row r="17" spans="1:4" s="70" customFormat="1" ht="18" customHeight="1">
      <c r="A17" s="76" t="s">
        <v>1112</v>
      </c>
      <c r="B17" s="77"/>
      <c r="C17" s="77"/>
      <c r="D17" s="74"/>
    </row>
    <row r="18" spans="1:4" s="70" customFormat="1" ht="16.5" customHeight="1">
      <c r="A18" s="76" t="s">
        <v>1113</v>
      </c>
      <c r="B18" s="77">
        <v>84</v>
      </c>
      <c r="C18" s="77"/>
      <c r="D18" s="74"/>
    </row>
    <row r="19" spans="1:4" s="70" customFormat="1" ht="18" customHeight="1">
      <c r="A19" s="76" t="s">
        <v>1114</v>
      </c>
      <c r="B19" s="77"/>
      <c r="C19" s="77"/>
      <c r="D19" s="74"/>
    </row>
    <row r="20" spans="1:4" s="70" customFormat="1" ht="16.5" customHeight="1">
      <c r="A20" s="76" t="s">
        <v>1115</v>
      </c>
      <c r="B20" s="77"/>
      <c r="C20" s="77"/>
      <c r="D20" s="74"/>
    </row>
    <row r="21" spans="1:4" s="70" customFormat="1" ht="16.5" customHeight="1">
      <c r="A21" s="76" t="s">
        <v>1116</v>
      </c>
      <c r="B21" s="77"/>
      <c r="C21" s="77"/>
      <c r="D21" s="74"/>
    </row>
    <row r="22" spans="1:4" s="70" customFormat="1" ht="18" customHeight="1">
      <c r="A22" s="76" t="s">
        <v>1117</v>
      </c>
      <c r="B22" s="77"/>
      <c r="C22" s="77"/>
      <c r="D22" s="74"/>
    </row>
    <row r="23" spans="1:4" s="70" customFormat="1" ht="18" customHeight="1">
      <c r="A23" s="76" t="s">
        <v>1118</v>
      </c>
      <c r="B23" s="77"/>
      <c r="C23" s="77"/>
      <c r="D23" s="74"/>
    </row>
    <row r="24" spans="1:4" s="70" customFormat="1" ht="16.5" customHeight="1">
      <c r="A24" s="76" t="s">
        <v>1119</v>
      </c>
      <c r="B24" s="77"/>
      <c r="C24" s="77"/>
      <c r="D24" s="74"/>
    </row>
    <row r="25" spans="1:4" s="70" customFormat="1" ht="16.5" customHeight="1">
      <c r="A25" s="78" t="s">
        <v>1120</v>
      </c>
      <c r="B25" s="77"/>
      <c r="C25" s="77"/>
      <c r="D25" s="74"/>
    </row>
    <row r="26" spans="1:4" s="70" customFormat="1" ht="18" customHeight="1">
      <c r="A26" s="76" t="s">
        <v>1121</v>
      </c>
      <c r="B26" s="77"/>
      <c r="C26" s="77"/>
      <c r="D26" s="74"/>
    </row>
    <row r="27" spans="1:4" s="70" customFormat="1" ht="18" customHeight="1">
      <c r="A27" s="76" t="s">
        <v>1122</v>
      </c>
      <c r="B27" s="77"/>
      <c r="C27" s="77"/>
      <c r="D27" s="74"/>
    </row>
    <row r="28" spans="1:4" s="70" customFormat="1" ht="16.5" customHeight="1">
      <c r="A28" s="76" t="s">
        <v>1123</v>
      </c>
      <c r="B28" s="77"/>
      <c r="C28" s="77"/>
      <c r="D28" s="74"/>
    </row>
    <row r="29" spans="1:4" s="70" customFormat="1" ht="16.5" customHeight="1">
      <c r="A29" s="76" t="s">
        <v>1124</v>
      </c>
      <c r="B29" s="77"/>
      <c r="C29" s="77"/>
      <c r="D29" s="74"/>
    </row>
    <row r="30" spans="1:4" s="70" customFormat="1" ht="18" customHeight="1">
      <c r="A30" s="76" t="s">
        <v>1125</v>
      </c>
      <c r="B30" s="77"/>
      <c r="C30" s="77"/>
      <c r="D30" s="74"/>
    </row>
    <row r="31" spans="1:4" s="70" customFormat="1" ht="18" customHeight="1">
      <c r="A31" s="76" t="s">
        <v>1126</v>
      </c>
      <c r="B31" s="102"/>
      <c r="C31" s="77"/>
      <c r="D31" s="74"/>
    </row>
    <row r="32" spans="1:4" s="70" customFormat="1" ht="16.5" customHeight="1">
      <c r="A32" s="76" t="s">
        <v>1127</v>
      </c>
      <c r="B32" s="102"/>
      <c r="C32" s="77"/>
      <c r="D32" s="74"/>
    </row>
    <row r="33" spans="1:4" s="70" customFormat="1" ht="16.5" customHeight="1">
      <c r="A33" s="76" t="s">
        <v>1128</v>
      </c>
      <c r="B33" s="102">
        <v>77</v>
      </c>
      <c r="C33" s="77">
        <v>31</v>
      </c>
      <c r="D33" s="74">
        <f>C33/B33*100</f>
        <v>40.25974025974026</v>
      </c>
    </row>
    <row r="34" spans="1:4" s="70" customFormat="1" ht="18" customHeight="1">
      <c r="A34" s="76" t="s">
        <v>1129</v>
      </c>
      <c r="B34" s="77"/>
      <c r="C34" s="77"/>
      <c r="D34" s="74"/>
    </row>
    <row r="35" s="70" customFormat="1" ht="14.25"/>
  </sheetData>
  <mergeCells count="1">
    <mergeCell ref="A1:D1"/>
  </mergeCells>
  <printOptions horizontalCentered="1"/>
  <pageMargins left="0.7874015748031497" right="0.7874015748031497" top="0.5905511811023623" bottom="0.5905511811023623" header="0.3937007874015748" footer="0.3937007874015748"/>
  <pageSetup firstPageNumber="0" useFirstPageNumber="1" horizontalDpi="180" verticalDpi="180" orientation="portrait" pageOrder="overThenDown" paperSize="9" r:id="rId1"/>
  <headerFooter alignWithMargins="0">
    <oddFooter>&amp;C&amp;- &amp;P&amp;-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C10"/>
  <sheetViews>
    <sheetView workbookViewId="0" topLeftCell="A1">
      <selection activeCell="E11" sqref="E11"/>
    </sheetView>
  </sheetViews>
  <sheetFormatPr defaultColWidth="9.00390625" defaultRowHeight="14.25"/>
  <cols>
    <col min="1" max="1" width="44.75390625" style="47" customWidth="1"/>
    <col min="2" max="2" width="16.75390625" style="47" customWidth="1"/>
    <col min="3" max="3" width="17.375" style="47" customWidth="1"/>
    <col min="4" max="16384" width="9.00390625" style="47" customWidth="1"/>
  </cols>
  <sheetData>
    <row r="1" spans="1:3" ht="54" customHeight="1">
      <c r="A1" s="145" t="s">
        <v>1322</v>
      </c>
      <c r="B1" s="145"/>
      <c r="C1" s="145"/>
    </row>
    <row r="2" spans="1:3" ht="29.25" customHeight="1">
      <c r="A2" s="146" t="s">
        <v>0</v>
      </c>
      <c r="B2" s="146"/>
      <c r="C2" s="146"/>
    </row>
    <row r="3" spans="1:3" ht="29.25" customHeight="1">
      <c r="A3" s="67" t="s">
        <v>1000</v>
      </c>
      <c r="B3" s="67" t="s">
        <v>1001</v>
      </c>
      <c r="C3" s="67" t="s">
        <v>1341</v>
      </c>
    </row>
    <row r="4" spans="1:3" ht="29.25" customHeight="1">
      <c r="A4" s="50" t="s">
        <v>1342</v>
      </c>
      <c r="B4" s="131">
        <v>130303</v>
      </c>
      <c r="C4" s="131"/>
    </row>
    <row r="5" spans="1:3" ht="29.25" customHeight="1">
      <c r="A5" s="119" t="s">
        <v>1343</v>
      </c>
      <c r="B5" s="48"/>
      <c r="C5" s="131">
        <v>29907</v>
      </c>
    </row>
    <row r="6" spans="1:3" ht="29.25" customHeight="1">
      <c r="A6" s="119" t="s">
        <v>1344</v>
      </c>
      <c r="B6" s="48"/>
      <c r="C6" s="131">
        <v>17704</v>
      </c>
    </row>
    <row r="7" spans="1:3" ht="29.25" customHeight="1">
      <c r="A7" s="120" t="s">
        <v>1345</v>
      </c>
      <c r="B7" s="132"/>
      <c r="C7" s="133">
        <v>6074</v>
      </c>
    </row>
    <row r="8" spans="1:3" ht="29.25" customHeight="1" thickBot="1">
      <c r="A8" s="121" t="s">
        <v>1346</v>
      </c>
      <c r="B8" s="132"/>
      <c r="C8" s="133"/>
    </row>
    <row r="9" spans="1:3" ht="29.25" customHeight="1" thickBot="1">
      <c r="A9" s="121" t="s">
        <v>1347</v>
      </c>
      <c r="B9" s="131"/>
      <c r="C9" s="134"/>
    </row>
    <row r="10" spans="1:3" ht="29.25" customHeight="1" thickBot="1">
      <c r="A10" s="121" t="s">
        <v>1348</v>
      </c>
      <c r="B10" s="131"/>
      <c r="C10" s="134"/>
    </row>
    <row r="11" ht="29.25" customHeight="1"/>
    <row r="12" ht="29.25" customHeight="1"/>
    <row r="13" ht="29.25" customHeight="1"/>
    <row r="14" ht="29.25" customHeight="1"/>
    <row r="15" ht="29.25" customHeight="1"/>
    <row r="16" ht="29.25" customHeight="1"/>
    <row r="17" ht="29.25" customHeight="1"/>
  </sheetData>
  <mergeCells count="2">
    <mergeCell ref="A1:C1"/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Microsoft</cp:lastModifiedBy>
  <cp:lastPrinted>2017-03-03T02:17:26Z</cp:lastPrinted>
  <dcterms:created xsi:type="dcterms:W3CDTF">2006-02-13T05:15:25Z</dcterms:created>
  <dcterms:modified xsi:type="dcterms:W3CDTF">2017-03-03T07:11:40Z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