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07" activeTab="3"/>
  </bookViews>
  <sheets>
    <sheet name="附表1 财政拨款收支总表" sheetId="1" r:id="rId1"/>
    <sheet name="附表2 一般公共预算功能分类支出表" sheetId="2" r:id="rId2"/>
    <sheet name="附表3 一般公共预算经济分类支出表" sheetId="3" r:id="rId3"/>
    <sheet name="附表4 政府性基金预算功能分类支出表" sheetId="4" r:id="rId4"/>
    <sheet name="附表5 政府性基金预算经济分类支出表" sheetId="5" r:id="rId5"/>
    <sheet name="附表6 “三公”经费一般公共预算支出表" sheetId="6" r:id="rId6"/>
    <sheet name="附表7部门收支总表" sheetId="7" r:id="rId7"/>
    <sheet name="附表8部门收入总表" sheetId="8" r:id="rId8"/>
    <sheet name="附表9部门支出总表 (2)" sheetId="9" r:id="rId9"/>
  </sheets>
  <definedNames/>
  <calcPr fullCalcOnLoad="1"/>
</workbook>
</file>

<file path=xl/sharedStrings.xml><?xml version="1.0" encoding="utf-8"?>
<sst xmlns="http://schemas.openxmlformats.org/spreadsheetml/2006/main" count="229" uniqueCount="114">
  <si>
    <t>附表1</t>
  </si>
  <si>
    <t>财政拨款收支总表</t>
  </si>
  <si>
    <t>部门：东宁市公安局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</si>
  <si>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</si>
  <si>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</si>
  <si>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</si>
  <si>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</si>
  <si>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</si>
  <si>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</si>
  <si>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</si>
  <si>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</si>
  <si>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</si>
  <si>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</si>
  <si>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</si>
  <si>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</si>
  <si>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</si>
  <si>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</si>
  <si>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</si>
  <si>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</si>
  <si>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</si>
  <si>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</si>
  <si>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</si>
  <si>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</si>
  <si>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</si>
  <si>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</si>
  <si>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一般公共预算功能分类支出表</t>
  </si>
  <si>
    <t>科目编码</t>
  </si>
  <si>
    <t>科目名称</t>
  </si>
  <si>
    <t>公共安全</t>
  </si>
  <si>
    <t>公安</t>
  </si>
  <si>
    <t>公共安全支出（行政运行）</t>
  </si>
  <si>
    <t>公共安全支出（一般行政管理事务）</t>
  </si>
  <si>
    <t>公共安全支出（拘押收教场所管理）</t>
  </si>
  <si>
    <t>公共安全支出（治安管理）</t>
  </si>
  <si>
    <t>公共安全支出（其他公共安全）</t>
  </si>
  <si>
    <t>住房保障</t>
  </si>
  <si>
    <t xml:space="preserve">   住房公积金</t>
  </si>
  <si>
    <t>……</t>
  </si>
  <si>
    <t>合   计</t>
  </si>
  <si>
    <t>附件3</t>
  </si>
  <si>
    <t>一般公共预算经济分类支出表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</si>
  <si>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</si>
  <si>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</si>
  <si>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</si>
  <si>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</si>
  <si>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</si>
  <si>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</si>
  <si>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</si>
  <si>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</si>
  <si>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</si>
  <si>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</si>
  <si>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</si>
  <si>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</si>
  <si>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</si>
  <si>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</si>
  <si>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</si>
  <si>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</si>
  <si>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</si>
  <si>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</si>
  <si>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</si>
  <si>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</si>
  <si>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</si>
  <si>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</si>
  <si>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</si>
  <si>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</si>
  <si>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</si>
  <si>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</si>
  <si>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</si>
  <si>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</si>
  <si>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</si>
  <si>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</si>
  <si>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</si>
  <si>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政府性基金预算功能分类支出表</t>
  </si>
  <si>
    <t>部门：</t>
  </si>
  <si>
    <t>合  计</t>
  </si>
  <si>
    <t>附件5</t>
  </si>
  <si>
    <t>政府性基金预算经济分类支出表</t>
  </si>
  <si>
    <t>部门：XXX</t>
  </si>
  <si>
    <t>附表6</t>
  </si>
  <si>
    <t>“三公”经费一般公共预算支出表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</si>
  <si>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</si>
  <si>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</si>
  <si>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</si>
  <si>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</si>
  <si>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</si>
  <si>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</si>
  <si>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</si>
  <si>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</si>
  <si>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部门支出总表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</si>
  <si>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</si>
  <si>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</si>
  <si>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</si>
  <si>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</si>
  <si>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</si>
  <si>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</si>
  <si>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附表8</t>
  </si>
  <si>
    <t>部门收入总表</t>
  </si>
  <si>
    <t>东宁市公安局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</si>
  <si>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</si>
  <si>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</si>
  <si>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</si>
  <si>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</si>
  <si>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</si>
  <si>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</si>
  <si>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</si>
  <si>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</si>
  <si>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</si>
  <si>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</si>
  <si>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</si>
  <si>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附表9</t>
  </si>
  <si>
    <t>基本支出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</si>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</sst>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3" borderId="0" applyNumberFormat="0" applyBorder="0" applyAlignment="0" applyProtection="0"/>
    <xf numFmtId="0" fontId="20" fillId="9" borderId="6" applyNumberFormat="0" applyAlignment="0" applyProtection="0"/>
    <xf numFmtId="0" fontId="31" fillId="9" borderId="1" applyNumberFormat="0" applyAlignment="0" applyProtection="0"/>
    <xf numFmtId="0" fontId="25" fillId="10" borderId="7" applyNumberFormat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" fillId="0" borderId="0">
      <alignment vertical="center"/>
      <protection/>
    </xf>
    <xf numFmtId="0" fontId="24" fillId="11" borderId="0" applyNumberFormat="0" applyBorder="0" applyAlignment="0" applyProtection="0"/>
    <xf numFmtId="0" fontId="22" fillId="3" borderId="0" applyNumberFormat="0" applyBorder="0" applyAlignment="0" applyProtection="0"/>
    <xf numFmtId="0" fontId="14" fillId="8" borderId="0" applyNumberFormat="0" applyBorder="0" applyAlignment="0" applyProtection="0"/>
    <xf numFmtId="0" fontId="19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9" fillId="0" borderId="0">
      <alignment/>
      <protection/>
    </xf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9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79">
    <xf numFmtId="0" fontId="0" fillId="0" borderId="0" xfId="0" applyAlignment="1">
      <alignment/>
    </xf>
    <xf numFmtId="0" fontId="2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11" xfId="67" applyBorder="1">
      <alignment vertical="center"/>
      <protection/>
    </xf>
    <xf numFmtId="0" fontId="2" fillId="0" borderId="11" xfId="67" applyFont="1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/>
      <protection/>
    </xf>
    <xf numFmtId="0" fontId="2" fillId="0" borderId="11" xfId="67" applyBorder="1" applyAlignment="1">
      <alignment horizontal="center" vertical="center" wrapText="1"/>
      <protection/>
    </xf>
    <xf numFmtId="0" fontId="2" fillId="0" borderId="11" xfId="65" applyNumberFormat="1" applyFont="1" applyFill="1" applyBorder="1" applyAlignment="1" applyProtection="1">
      <alignment horizontal="left" vertical="center" wrapText="1"/>
      <protection/>
    </xf>
    <xf numFmtId="0" fontId="2" fillId="0" borderId="11" xfId="65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65" applyFont="1" applyBorder="1" applyAlignment="1">
      <alignment vertical="center"/>
      <protection/>
    </xf>
    <xf numFmtId="0" fontId="2" fillId="0" borderId="11" xfId="65" applyNumberFormat="1" applyFont="1" applyFill="1" applyBorder="1" applyAlignment="1">
      <alignment horizontal="centerContinuous" vertical="center"/>
      <protection/>
    </xf>
    <xf numFmtId="0" fontId="5" fillId="0" borderId="11" xfId="65" applyFont="1" applyBorder="1">
      <alignment/>
      <protection/>
    </xf>
    <xf numFmtId="0" fontId="2" fillId="0" borderId="11" xfId="65" applyNumberFormat="1" applyFont="1" applyFill="1" applyBorder="1" applyAlignment="1">
      <alignment horizontal="center" vertical="center"/>
      <protection/>
    </xf>
    <xf numFmtId="0" fontId="2" fillId="0" borderId="11" xfId="65" applyFont="1" applyBorder="1" applyAlignment="1">
      <alignment horizontal="left" vertical="center"/>
      <protection/>
    </xf>
    <xf numFmtId="0" fontId="2" fillId="0" borderId="0" xfId="45">
      <alignment vertical="center"/>
      <protection/>
    </xf>
    <xf numFmtId="0" fontId="2" fillId="0" borderId="0" xfId="45" applyFo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/>
      <protection/>
    </xf>
    <xf numFmtId="0" fontId="2" fillId="0" borderId="0" xfId="45" applyAlignment="1">
      <alignment horizontal="center" vertical="center"/>
      <protection/>
    </xf>
    <xf numFmtId="0" fontId="2" fillId="0" borderId="11" xfId="45" applyBorder="1" applyAlignment="1">
      <alignment horizontal="center" vertical="center"/>
      <protection/>
    </xf>
    <xf numFmtId="0" fontId="2" fillId="0" borderId="12" xfId="45" applyBorder="1" applyAlignment="1">
      <alignment horizontal="center" vertical="center"/>
      <protection/>
    </xf>
    <xf numFmtId="0" fontId="2" fillId="0" borderId="11" xfId="45" applyBorder="1" applyAlignment="1">
      <alignment horizontal="center" vertical="center" wrapText="1"/>
      <protection/>
    </xf>
    <xf numFmtId="0" fontId="2" fillId="0" borderId="11" xfId="45" applyBorder="1">
      <alignment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1" xfId="45" applyBorder="1" applyAlignment="1">
      <alignment vertical="center" wrapText="1"/>
      <protection/>
    </xf>
    <xf numFmtId="0" fontId="2" fillId="0" borderId="11" xfId="45" applyFont="1" applyBorder="1">
      <alignment vertical="center"/>
      <protection/>
    </xf>
    <xf numFmtId="0" fontId="5" fillId="0" borderId="0" xfId="65" applyFont="1">
      <alignment/>
      <protection/>
    </xf>
    <xf numFmtId="0" fontId="6" fillId="0" borderId="0" xfId="65" applyFont="1">
      <alignment/>
      <protection/>
    </xf>
    <xf numFmtId="0" fontId="2" fillId="0" borderId="0" xfId="65" applyFont="1">
      <alignment/>
      <protection/>
    </xf>
    <xf numFmtId="0" fontId="0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 wrapText="1"/>
      <protection/>
    </xf>
    <xf numFmtId="0" fontId="2" fillId="0" borderId="0" xfId="65" applyNumberFormat="1" applyFont="1" applyFill="1" applyAlignment="1" applyProtection="1">
      <alignment horizontal="right" vertical="center" wrapText="1"/>
      <protection/>
    </xf>
    <xf numFmtId="0" fontId="8" fillId="0" borderId="0" xfId="65" applyNumberFormat="1" applyFont="1" applyFill="1" applyAlignment="1" applyProtection="1">
      <alignment horizontal="centerContinuous" vertical="center" wrapText="1"/>
      <protection/>
    </xf>
    <xf numFmtId="0" fontId="2" fillId="0" borderId="10" xfId="65" applyNumberFormat="1" applyFont="1" applyFill="1" applyBorder="1" applyAlignment="1" applyProtection="1">
      <alignment vertical="center" wrapText="1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4" fontId="2" fillId="0" borderId="11" xfId="65" applyNumberFormat="1" applyFont="1" applyFill="1" applyBorder="1" applyAlignment="1" applyProtection="1">
      <alignment horizontal="right" vertical="center"/>
      <protection/>
    </xf>
    <xf numFmtId="0" fontId="2" fillId="0" borderId="11" xfId="65" applyFont="1" applyBorder="1" applyAlignment="1">
      <alignment horizontal="center" vertical="center"/>
      <protection/>
    </xf>
    <xf numFmtId="0" fontId="0" fillId="0" borderId="11" xfId="65" applyBorder="1">
      <alignment/>
      <protection/>
    </xf>
    <xf numFmtId="0" fontId="9" fillId="0" borderId="0" xfId="54" applyFont="1" applyAlignment="1">
      <alignment vertical="center"/>
      <protection/>
    </xf>
    <xf numFmtId="0" fontId="9" fillId="0" borderId="0" xfId="54" applyAlignment="1">
      <alignment vertical="center"/>
      <protection/>
    </xf>
    <xf numFmtId="0" fontId="10" fillId="0" borderId="0" xfId="54" applyFont="1" applyBorder="1" applyAlignment="1">
      <alignment vertical="center" wrapText="1"/>
      <protection/>
    </xf>
    <xf numFmtId="0" fontId="8" fillId="0" borderId="0" xfId="54" applyFont="1" applyAlignment="1">
      <alignment horizontal="centerContinuous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11" xfId="54" applyNumberFormat="1" applyFont="1" applyFill="1" applyBorder="1" applyAlignment="1" applyProtection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vertical="center"/>
      <protection/>
    </xf>
    <xf numFmtId="0" fontId="2" fillId="0" borderId="11" xfId="54" applyFont="1" applyBorder="1" applyAlignment="1">
      <alignment vertical="center"/>
      <protection/>
    </xf>
    <xf numFmtId="0" fontId="2" fillId="0" borderId="11" xfId="54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9" fillId="0" borderId="0" xfId="65" applyNumberFormat="1" applyFont="1" applyFill="1" applyAlignment="1" applyProtection="1">
      <alignment vertical="center" wrapText="1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4" fontId="2" fillId="0" borderId="11" xfId="65" applyNumberFormat="1" applyFont="1" applyFill="1" applyBorder="1" applyAlignment="1" applyProtection="1">
      <alignment horizontal="right"/>
      <protection/>
    </xf>
    <xf numFmtId="0" fontId="2" fillId="0" borderId="15" xfId="65" applyFont="1" applyBorder="1" applyAlignment="1">
      <alignment horizontal="centerContinuous" vertical="center"/>
      <protection/>
    </xf>
    <xf numFmtId="0" fontId="2" fillId="0" borderId="16" xfId="65" applyFont="1" applyBorder="1" applyAlignment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0" xfId="65" applyFont="1" applyAlignment="1">
      <alignment horizontal="right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9" sqref="D9"/>
    </sheetView>
  </sheetViews>
  <sheetFormatPr defaultColWidth="9.140625" defaultRowHeight="15.75" customHeight="1"/>
  <cols>
    <col min="1" max="1" width="35.421875" style="34" bestFit="1" customWidth="1"/>
    <col min="2" max="2" width="11.00390625" style="34" bestFit="1" customWidth="1"/>
    <col min="3" max="3" width="35.421875" style="34" bestFit="1" customWidth="1"/>
    <col min="4" max="4" width="13.57421875" style="34" bestFit="1" customWidth="1"/>
    <col min="5" max="16384" width="9.140625" style="34" customWidth="1"/>
  </cols>
  <sheetData>
    <row r="1" spans="1:4" s="31" customFormat="1" ht="12.75" customHeight="1">
      <c r="A1" s="35" t="s">
        <v>0</v>
      </c>
      <c r="B1" s="36"/>
      <c r="C1" s="36"/>
      <c r="D1" s="36"/>
    </row>
    <row r="2" spans="1:4" s="32" customFormat="1" ht="31.5" customHeight="1">
      <c r="A2" s="37" t="s">
        <v>1</v>
      </c>
      <c r="B2" s="37"/>
      <c r="C2" s="37"/>
      <c r="D2" s="37"/>
    </row>
    <row r="3" spans="1:4" s="33" customFormat="1" ht="15" customHeight="1">
      <c r="A3" s="38" t="s">
        <v>2</v>
      </c>
      <c r="B3" s="38"/>
      <c r="C3" s="38"/>
      <c r="D3" s="36" t="s">
        <v>3</v>
      </c>
    </row>
    <row r="4" spans="1:4" s="33" customFormat="1" ht="22.5" customHeight="1">
      <c r="A4" s="12" t="s">
        <v>4</v>
      </c>
      <c r="B4" s="12"/>
      <c r="C4" s="12" t="s">
        <v>5</v>
      </c>
      <c r="D4" s="12"/>
    </row>
    <row r="5" spans="1:4" s="33" customFormat="1" ht="24" customHeight="1">
      <c r="A5" s="39" t="s">
        <v>6</v>
      </c>
      <c r="B5" s="39" t="s">
        <v>7</v>
      </c>
      <c r="C5" s="39" t="s">
        <v>6</v>
      </c>
      <c r="D5" s="39" t="s">
        <v>7</v>
      </c>
    </row>
    <row r="6" spans="1:4" s="33" customFormat="1" ht="24" customHeight="1">
      <c r="A6" s="40" t="s">
        <v>8</v>
      </c>
      <c r="B6" s="41">
        <v>3862.52</v>
      </c>
      <c r="C6" s="13" t="s">
        <v>9</v>
      </c>
      <c r="D6" s="41"/>
    </row>
    <row r="7" spans="1:4" s="33" customFormat="1" ht="24" customHeight="1">
      <c r="A7" s="40" t="s">
        <v>10</v>
      </c>
      <c r="B7" s="41"/>
      <c r="C7" s="13" t="s">
        <v>11</v>
      </c>
      <c r="D7" s="41"/>
    </row>
    <row r="8" spans="1:4" s="33" customFormat="1" ht="24" customHeight="1">
      <c r="A8" s="40"/>
      <c r="B8" s="41"/>
      <c r="C8" s="13" t="s">
        <v>12</v>
      </c>
      <c r="D8" s="41"/>
    </row>
    <row r="9" spans="1:4" s="33" customFormat="1" ht="24" customHeight="1">
      <c r="A9" s="40"/>
      <c r="B9" s="41"/>
      <c r="C9" s="13" t="s">
        <v>13</v>
      </c>
      <c r="D9" s="41">
        <v>3699.87</v>
      </c>
    </row>
    <row r="10" spans="1:4" s="33" customFormat="1" ht="24" customHeight="1">
      <c r="A10" s="40"/>
      <c r="B10" s="13"/>
      <c r="C10" s="13" t="s">
        <v>14</v>
      </c>
      <c r="D10" s="41"/>
    </row>
    <row r="11" spans="1:4" s="33" customFormat="1" ht="24" customHeight="1">
      <c r="A11" s="13"/>
      <c r="B11" s="13"/>
      <c r="C11" s="13" t="s">
        <v>15</v>
      </c>
      <c r="D11" s="41"/>
    </row>
    <row r="12" spans="1:4" s="33" customFormat="1" ht="24" customHeight="1">
      <c r="A12" s="13"/>
      <c r="B12" s="13"/>
      <c r="C12" s="13" t="s">
        <v>16</v>
      </c>
      <c r="D12" s="41">
        <v>162.65</v>
      </c>
    </row>
    <row r="13" spans="1:4" s="33" customFormat="1" ht="24" customHeight="1">
      <c r="A13" s="13"/>
      <c r="B13" s="13"/>
      <c r="C13" s="13" t="s">
        <v>17</v>
      </c>
      <c r="D13" s="41"/>
    </row>
    <row r="14" spans="1:4" s="33" customFormat="1" ht="24" customHeight="1">
      <c r="A14" s="42" t="s">
        <v>18</v>
      </c>
      <c r="B14" s="41">
        <f>SUM(B6:B13)</f>
        <v>3862.52</v>
      </c>
      <c r="C14" s="42" t="s">
        <v>19</v>
      </c>
      <c r="D14" s="41">
        <f>SUM(D6:D12)</f>
        <v>3862.52</v>
      </c>
    </row>
    <row r="15" spans="1:4" ht="24" customHeight="1">
      <c r="A15" s="13" t="s">
        <v>20</v>
      </c>
      <c r="B15" s="43"/>
      <c r="C15" s="13" t="s">
        <v>21</v>
      </c>
      <c r="D15" s="43"/>
    </row>
    <row r="16" spans="1:4" ht="24" customHeight="1">
      <c r="A16" s="13"/>
      <c r="B16" s="43"/>
      <c r="C16" s="43"/>
      <c r="D16" s="43"/>
    </row>
    <row r="17" spans="1:4" ht="24" customHeight="1">
      <c r="A17" s="13"/>
      <c r="B17" s="43"/>
      <c r="C17" s="43"/>
      <c r="D17" s="43"/>
    </row>
    <row r="18" spans="1:4" ht="24" customHeight="1">
      <c r="A18" s="13"/>
      <c r="B18" s="43"/>
      <c r="C18" s="43"/>
      <c r="D18" s="43"/>
    </row>
    <row r="19" spans="1:4" ht="24" customHeight="1">
      <c r="A19" s="13" t="s">
        <v>22</v>
      </c>
      <c r="B19" s="43">
        <v>3862.52</v>
      </c>
      <c r="C19" s="13" t="s">
        <v>23</v>
      </c>
      <c r="D19" s="43">
        <v>3862.52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7">
      <selection activeCell="C8" sqref="C8"/>
    </sheetView>
  </sheetViews>
  <sheetFormatPr defaultColWidth="9.140625" defaultRowHeight="12.75"/>
  <cols>
    <col min="1" max="1" width="26.28125" style="34" customWidth="1"/>
    <col min="2" max="2" width="36.8515625" style="34" customWidth="1"/>
    <col min="3" max="3" width="38.8515625" style="34" bestFit="1" customWidth="1"/>
    <col min="4" max="16384" width="9.140625" style="34" customWidth="1"/>
  </cols>
  <sheetData>
    <row r="1" spans="1:2" s="31" customFormat="1" ht="19.5" customHeight="1">
      <c r="A1" s="71" t="s">
        <v>24</v>
      </c>
      <c r="B1" s="36"/>
    </row>
    <row r="2" spans="1:3" ht="80.25" customHeight="1">
      <c r="A2" s="37" t="s">
        <v>25</v>
      </c>
      <c r="B2" s="37"/>
      <c r="C2" s="37"/>
    </row>
    <row r="3" spans="1:3" s="31" customFormat="1" ht="21.75" customHeight="1">
      <c r="A3" s="73" t="s">
        <v>2</v>
      </c>
      <c r="B3" s="73"/>
      <c r="C3" s="78" t="s">
        <v>3</v>
      </c>
    </row>
    <row r="4" spans="1:3" s="31" customFormat="1" ht="37.5" customHeight="1">
      <c r="A4" s="39" t="s">
        <v>26</v>
      </c>
      <c r="B4" s="39" t="s">
        <v>27</v>
      </c>
      <c r="C4" s="42" t="s">
        <v>7</v>
      </c>
    </row>
    <row r="5" spans="1:3" s="31" customFormat="1" ht="28.5" customHeight="1">
      <c r="A5" s="11">
        <v>204</v>
      </c>
      <c r="B5" s="11" t="s">
        <v>28</v>
      </c>
      <c r="C5" s="15"/>
    </row>
    <row r="6" spans="1:3" s="31" customFormat="1" ht="28.5" customHeight="1">
      <c r="A6" s="12">
        <v>20402</v>
      </c>
      <c r="B6" s="13" t="s">
        <v>29</v>
      </c>
      <c r="C6" s="15"/>
    </row>
    <row r="7" spans="1:3" s="31" customFormat="1" ht="28.5" customHeight="1">
      <c r="A7" s="14">
        <v>2040201</v>
      </c>
      <c r="B7" s="13" t="s">
        <v>30</v>
      </c>
      <c r="C7" s="15">
        <f>1665.06+427.02-162.65-14.4</f>
        <v>1915.0299999999997</v>
      </c>
    </row>
    <row r="8" spans="1:3" s="31" customFormat="1" ht="28.5" customHeight="1">
      <c r="A8" s="14">
        <v>2040202</v>
      </c>
      <c r="B8" s="13" t="s">
        <v>31</v>
      </c>
      <c r="C8" s="15">
        <f>241.23+666.5-20-14.19</f>
        <v>873.54</v>
      </c>
    </row>
    <row r="9" spans="1:3" s="31" customFormat="1" ht="28.5" customHeight="1">
      <c r="A9" s="16">
        <v>2040217</v>
      </c>
      <c r="B9" s="13" t="s">
        <v>32</v>
      </c>
      <c r="C9" s="15">
        <v>169.6</v>
      </c>
    </row>
    <row r="10" spans="1:3" s="31" customFormat="1" ht="28.5" customHeight="1">
      <c r="A10" s="14">
        <v>2040204</v>
      </c>
      <c r="B10" s="13" t="s">
        <v>33</v>
      </c>
      <c r="C10" s="15">
        <v>120</v>
      </c>
    </row>
    <row r="11" spans="1:3" s="31" customFormat="1" ht="28.5" customHeight="1">
      <c r="A11" s="14">
        <v>2040299</v>
      </c>
      <c r="B11" s="13" t="s">
        <v>34</v>
      </c>
      <c r="C11" s="15">
        <v>621.7</v>
      </c>
    </row>
    <row r="12" spans="1:3" s="31" customFormat="1" ht="28.5" customHeight="1">
      <c r="A12" s="17">
        <v>221</v>
      </c>
      <c r="B12" s="13" t="s">
        <v>35</v>
      </c>
      <c r="C12" s="15"/>
    </row>
    <row r="13" spans="1:3" s="31" customFormat="1" ht="28.5" customHeight="1">
      <c r="A13" s="16">
        <v>2210201</v>
      </c>
      <c r="B13" s="13" t="s">
        <v>36</v>
      </c>
      <c r="C13" s="15">
        <v>162.65</v>
      </c>
    </row>
    <row r="14" spans="1:3" s="31" customFormat="1" ht="28.5" customHeight="1">
      <c r="A14" s="17"/>
      <c r="B14" s="13"/>
      <c r="C14" s="15"/>
    </row>
    <row r="15" spans="1:3" s="31" customFormat="1" ht="28.5" customHeight="1">
      <c r="A15" s="16"/>
      <c r="B15" s="13"/>
      <c r="C15" s="15"/>
    </row>
    <row r="16" spans="1:3" s="31" customFormat="1" ht="28.5" customHeight="1">
      <c r="A16" s="16"/>
      <c r="B16" s="13"/>
      <c r="C16" s="15"/>
    </row>
    <row r="17" spans="1:3" s="31" customFormat="1" ht="28.5" customHeight="1">
      <c r="A17" s="13" t="s">
        <v>17</v>
      </c>
      <c r="B17" s="13" t="s">
        <v>37</v>
      </c>
      <c r="C17" s="15"/>
    </row>
    <row r="18" spans="1:3" s="31" customFormat="1" ht="28.5" customHeight="1">
      <c r="A18" s="13"/>
      <c r="B18" s="13"/>
      <c r="C18" s="15"/>
    </row>
    <row r="19" spans="1:3" s="31" customFormat="1" ht="28.5" customHeight="1">
      <c r="A19" s="75" t="s">
        <v>38</v>
      </c>
      <c r="B19" s="76"/>
      <c r="C19" s="15">
        <f>SUM(C5:C18)</f>
        <v>3862.52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4">
      <selection activeCell="B18" sqref="B18"/>
    </sheetView>
  </sheetViews>
  <sheetFormatPr defaultColWidth="9.140625" defaultRowHeight="12.75"/>
  <cols>
    <col min="1" max="1" width="40.00390625" style="57" bestFit="1" customWidth="1"/>
    <col min="2" max="2" width="24.00390625" style="57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58" t="s">
        <v>39</v>
      </c>
      <c r="B1" s="59"/>
      <c r="C1" s="59"/>
    </row>
    <row r="2" spans="1:3" ht="24.75" customHeight="1">
      <c r="A2" s="60" t="s">
        <v>40</v>
      </c>
      <c r="B2" s="60"/>
      <c r="C2" s="60"/>
    </row>
    <row r="3" spans="1:3" ht="14.25">
      <c r="A3" s="61" t="s">
        <v>2</v>
      </c>
      <c r="B3" s="59"/>
      <c r="C3" s="77" t="s">
        <v>3</v>
      </c>
    </row>
    <row r="4" spans="1:3" ht="25.5" customHeight="1">
      <c r="A4" s="63" t="s">
        <v>41</v>
      </c>
      <c r="B4" s="63" t="s">
        <v>42</v>
      </c>
      <c r="C4" s="63" t="s">
        <v>7</v>
      </c>
    </row>
    <row r="5" spans="1:3" ht="25.5" customHeight="1">
      <c r="A5" s="64" t="s">
        <v>43</v>
      </c>
      <c r="B5" s="65" t="s">
        <v>44</v>
      </c>
      <c r="C5" s="66">
        <f>642.51+22.54+14.4</f>
        <v>679.4499999999999</v>
      </c>
    </row>
    <row r="6" spans="1:3" ht="25.5" customHeight="1">
      <c r="A6" s="67"/>
      <c r="B6" s="65" t="s">
        <v>45</v>
      </c>
      <c r="C6" s="66">
        <v>792.94</v>
      </c>
    </row>
    <row r="7" spans="1:3" ht="25.5" customHeight="1">
      <c r="A7" s="67"/>
      <c r="B7" s="65" t="s">
        <v>46</v>
      </c>
      <c r="C7" s="66">
        <v>104.26</v>
      </c>
    </row>
    <row r="8" spans="1:3" ht="25.5" customHeight="1">
      <c r="A8" s="67"/>
      <c r="B8" s="65" t="s">
        <v>47</v>
      </c>
      <c r="C8" s="66"/>
    </row>
    <row r="9" spans="1:3" ht="25.5" customHeight="1">
      <c r="A9" s="67"/>
      <c r="B9" s="65" t="s">
        <v>48</v>
      </c>
      <c r="C9" s="66"/>
    </row>
    <row r="10" spans="1:3" ht="25.5" customHeight="1">
      <c r="A10" s="67"/>
      <c r="B10" s="65" t="s">
        <v>49</v>
      </c>
      <c r="C10" s="66"/>
    </row>
    <row r="11" spans="1:3" ht="25.5" customHeight="1">
      <c r="A11" s="67"/>
      <c r="B11" s="65" t="s">
        <v>50</v>
      </c>
      <c r="C11" s="66">
        <v>88.41</v>
      </c>
    </row>
    <row r="12" spans="1:3" ht="25.5" customHeight="1">
      <c r="A12" s="67"/>
      <c r="B12" s="65" t="s">
        <v>37</v>
      </c>
      <c r="C12" s="66"/>
    </row>
    <row r="13" spans="1:3" ht="25.5" customHeight="1">
      <c r="A13" s="68"/>
      <c r="B13" s="65" t="s">
        <v>51</v>
      </c>
      <c r="C13" s="66">
        <f>SUM(C5:C11)</f>
        <v>1665.06</v>
      </c>
    </row>
    <row r="14" spans="1:3" ht="25.5" customHeight="1">
      <c r="A14" s="64" t="s">
        <v>52</v>
      </c>
      <c r="B14" s="65" t="s">
        <v>53</v>
      </c>
      <c r="C14" s="66">
        <v>3.38</v>
      </c>
    </row>
    <row r="15" spans="1:3" ht="25.5" customHeight="1">
      <c r="A15" s="67"/>
      <c r="B15" s="65" t="s">
        <v>54</v>
      </c>
      <c r="C15" s="66">
        <f>5.65+20</f>
        <v>25.65</v>
      </c>
    </row>
    <row r="16" spans="1:3" ht="25.5" customHeight="1">
      <c r="A16" s="67"/>
      <c r="B16" s="65" t="s">
        <v>55</v>
      </c>
      <c r="C16" s="66">
        <v>3.76</v>
      </c>
    </row>
    <row r="17" spans="1:3" ht="25.5" customHeight="1">
      <c r="A17" s="67"/>
      <c r="B17" s="65" t="s">
        <v>56</v>
      </c>
      <c r="C17" s="66">
        <v>9.77</v>
      </c>
    </row>
    <row r="18" spans="1:3" ht="25.5" customHeight="1">
      <c r="A18" s="67"/>
      <c r="B18" s="65" t="s">
        <v>57</v>
      </c>
      <c r="C18" s="66">
        <v>13.53</v>
      </c>
    </row>
    <row r="19" spans="1:3" ht="25.5" customHeight="1">
      <c r="A19" s="67"/>
      <c r="B19" s="65" t="s">
        <v>58</v>
      </c>
      <c r="C19" s="66">
        <v>1.13</v>
      </c>
    </row>
    <row r="20" spans="1:3" ht="25.5" customHeight="1">
      <c r="A20" s="67"/>
      <c r="B20" s="65" t="s">
        <v>59</v>
      </c>
      <c r="C20" s="66">
        <v>0.45</v>
      </c>
    </row>
    <row r="21" spans="1:3" ht="25.5" customHeight="1">
      <c r="A21" s="67"/>
      <c r="B21" s="65" t="s">
        <v>60</v>
      </c>
      <c r="C21" s="66"/>
    </row>
    <row r="22" spans="1:3" ht="25.5" customHeight="1">
      <c r="A22" s="67"/>
      <c r="B22" s="65" t="s">
        <v>61</v>
      </c>
      <c r="C22" s="66">
        <v>146.34</v>
      </c>
    </row>
    <row r="23" spans="1:3" ht="25.5" customHeight="1">
      <c r="A23" s="67"/>
      <c r="B23" s="65" t="s">
        <v>62</v>
      </c>
      <c r="C23" s="66">
        <f>23.03+14.19</f>
        <v>37.22</v>
      </c>
    </row>
    <row r="24" spans="1:3" ht="21.75" customHeight="1">
      <c r="A24" s="67"/>
      <c r="B24" s="65" t="s">
        <v>37</v>
      </c>
      <c r="C24" s="66"/>
    </row>
    <row r="25" spans="1:3" ht="25.5" customHeight="1">
      <c r="A25" s="68"/>
      <c r="B25" s="65" t="s">
        <v>51</v>
      </c>
      <c r="C25" s="66">
        <f>SUM(C14:C23)</f>
        <v>241.23000000000002</v>
      </c>
    </row>
    <row r="26" spans="1:3" ht="25.5" customHeight="1">
      <c r="A26" s="64" t="s">
        <v>63</v>
      </c>
      <c r="B26" s="65" t="s">
        <v>64</v>
      </c>
      <c r="C26" s="66">
        <v>6.06</v>
      </c>
    </row>
    <row r="27" spans="1:3" ht="25.5" customHeight="1">
      <c r="A27" s="67"/>
      <c r="B27" s="65" t="s">
        <v>65</v>
      </c>
      <c r="C27" s="66">
        <v>254.93</v>
      </c>
    </row>
    <row r="28" spans="1:3" ht="25.5" customHeight="1">
      <c r="A28" s="67"/>
      <c r="B28" s="65" t="s">
        <v>66</v>
      </c>
      <c r="C28" s="66">
        <v>1.58</v>
      </c>
    </row>
    <row r="29" spans="1:3" ht="25.5" customHeight="1">
      <c r="A29" s="67"/>
      <c r="B29" s="65" t="s">
        <v>67</v>
      </c>
      <c r="C29" s="66">
        <f>1.15+0.5+0.15</f>
        <v>1.7999999999999998</v>
      </c>
    </row>
    <row r="30" spans="1:3" ht="25.5" customHeight="1">
      <c r="A30" s="67"/>
      <c r="B30" s="65" t="s">
        <v>68</v>
      </c>
      <c r="C30" s="66">
        <v>162.65</v>
      </c>
    </row>
    <row r="31" spans="1:3" ht="25.5" customHeight="1">
      <c r="A31" s="67"/>
      <c r="B31" s="65" t="s">
        <v>37</v>
      </c>
      <c r="C31" s="66"/>
    </row>
    <row r="32" spans="1:3" ht="25.5" customHeight="1">
      <c r="A32" s="68"/>
      <c r="B32" s="65" t="s">
        <v>51</v>
      </c>
      <c r="C32" s="66">
        <f>SUM(C26:C30)</f>
        <v>427.02</v>
      </c>
    </row>
    <row r="33" spans="1:3" ht="25.5" customHeight="1">
      <c r="A33" s="69" t="s">
        <v>69</v>
      </c>
      <c r="B33" s="69"/>
      <c r="C33" s="66">
        <v>1529.21</v>
      </c>
    </row>
    <row r="34" spans="1:3" ht="25.5" customHeight="1">
      <c r="A34" s="70" t="s">
        <v>70</v>
      </c>
      <c r="B34" s="70"/>
      <c r="C34" s="66">
        <f>C13+C25+C32+C33</f>
        <v>3862.52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B5" sqref="B5:B13"/>
    </sheetView>
  </sheetViews>
  <sheetFormatPr defaultColWidth="9.140625" defaultRowHeight="12.75"/>
  <cols>
    <col min="1" max="1" width="23.57421875" style="34" customWidth="1"/>
    <col min="2" max="2" width="49.140625" style="34" bestFit="1" customWidth="1"/>
    <col min="3" max="3" width="23.00390625" style="34" bestFit="1" customWidth="1"/>
    <col min="4" max="16384" width="9.140625" style="34" customWidth="1"/>
  </cols>
  <sheetData>
    <row r="1" spans="1:3" ht="19.5" customHeight="1">
      <c r="A1" s="71" t="s">
        <v>71</v>
      </c>
      <c r="B1" s="72"/>
      <c r="C1" s="72"/>
    </row>
    <row r="2" spans="1:3" ht="59.25" customHeight="1">
      <c r="A2" s="37" t="s">
        <v>72</v>
      </c>
      <c r="B2" s="37"/>
      <c r="C2" s="37"/>
    </row>
    <row r="3" spans="1:3" ht="27" customHeight="1">
      <c r="A3" s="49" t="s">
        <v>73</v>
      </c>
      <c r="B3" s="73"/>
      <c r="C3" s="36" t="s">
        <v>3</v>
      </c>
    </row>
    <row r="4" spans="1:3" ht="41.25" customHeight="1">
      <c r="A4" s="39" t="s">
        <v>26</v>
      </c>
      <c r="B4" s="39" t="s">
        <v>27</v>
      </c>
      <c r="C4" s="39" t="s">
        <v>7</v>
      </c>
    </row>
    <row r="5" spans="1:3" ht="35.25" customHeight="1">
      <c r="A5" s="39"/>
      <c r="B5" s="13"/>
      <c r="C5" s="39"/>
    </row>
    <row r="6" spans="1:3" ht="35.25" customHeight="1">
      <c r="A6" s="17"/>
      <c r="B6" s="13"/>
      <c r="C6" s="74"/>
    </row>
    <row r="7" spans="1:3" ht="35.25" customHeight="1">
      <c r="A7" s="17"/>
      <c r="B7" s="13"/>
      <c r="C7" s="74"/>
    </row>
    <row r="8" spans="1:3" ht="35.25" customHeight="1">
      <c r="A8" s="17"/>
      <c r="B8" s="13"/>
      <c r="C8" s="74"/>
    </row>
    <row r="9" spans="1:3" ht="35.25" customHeight="1">
      <c r="A9" s="17"/>
      <c r="B9" s="13"/>
      <c r="C9" s="74"/>
    </row>
    <row r="10" spans="1:3" ht="35.25" customHeight="1">
      <c r="A10" s="13"/>
      <c r="B10" s="13"/>
      <c r="C10" s="74"/>
    </row>
    <row r="11" spans="1:3" ht="35.25" customHeight="1">
      <c r="A11" s="13"/>
      <c r="B11" s="13"/>
      <c r="C11" s="74"/>
    </row>
    <row r="12" spans="1:3" ht="35.25" customHeight="1">
      <c r="A12" s="13"/>
      <c r="B12" s="13"/>
      <c r="C12" s="74"/>
    </row>
    <row r="13" spans="1:3" ht="35.25" customHeight="1">
      <c r="A13" s="13"/>
      <c r="B13" s="13"/>
      <c r="C13" s="74"/>
    </row>
    <row r="14" spans="1:3" ht="35.25" customHeight="1">
      <c r="A14" s="75" t="s">
        <v>74</v>
      </c>
      <c r="B14" s="76"/>
      <c r="C14" s="74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D5" sqref="D5"/>
    </sheetView>
  </sheetViews>
  <sheetFormatPr defaultColWidth="9.140625" defaultRowHeight="12.75"/>
  <cols>
    <col min="1" max="1" width="40.00390625" style="57" bestFit="1" customWidth="1"/>
    <col min="2" max="2" width="24.00390625" style="57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58" t="s">
        <v>75</v>
      </c>
      <c r="B1" s="59"/>
      <c r="C1" s="59"/>
    </row>
    <row r="2" spans="1:3" ht="24.75" customHeight="1">
      <c r="A2" s="60" t="s">
        <v>76</v>
      </c>
      <c r="B2" s="60"/>
      <c r="C2" s="60"/>
    </row>
    <row r="3" spans="1:3" ht="14.25">
      <c r="A3" s="61" t="s">
        <v>77</v>
      </c>
      <c r="B3" s="59"/>
      <c r="C3" s="62" t="s">
        <v>3</v>
      </c>
    </row>
    <row r="4" spans="1:3" ht="25.5" customHeight="1">
      <c r="A4" s="63" t="s">
        <v>41</v>
      </c>
      <c r="B4" s="63" t="s">
        <v>42</v>
      </c>
      <c r="C4" s="63" t="s">
        <v>7</v>
      </c>
    </row>
    <row r="5" spans="1:3" ht="25.5" customHeight="1">
      <c r="A5" s="64" t="s">
        <v>43</v>
      </c>
      <c r="B5" s="65" t="s">
        <v>44</v>
      </c>
      <c r="C5" s="66"/>
    </row>
    <row r="6" spans="1:3" ht="25.5" customHeight="1">
      <c r="A6" s="67"/>
      <c r="B6" s="65" t="s">
        <v>45</v>
      </c>
      <c r="C6" s="66"/>
    </row>
    <row r="7" spans="1:3" ht="25.5" customHeight="1">
      <c r="A7" s="67"/>
      <c r="B7" s="65" t="s">
        <v>46</v>
      </c>
      <c r="C7" s="66"/>
    </row>
    <row r="8" spans="1:3" ht="25.5" customHeight="1">
      <c r="A8" s="67"/>
      <c r="B8" s="65" t="s">
        <v>47</v>
      </c>
      <c r="C8" s="66"/>
    </row>
    <row r="9" spans="1:3" ht="25.5" customHeight="1">
      <c r="A9" s="67"/>
      <c r="B9" s="65" t="s">
        <v>48</v>
      </c>
      <c r="C9" s="66"/>
    </row>
    <row r="10" spans="1:3" ht="25.5" customHeight="1">
      <c r="A10" s="67"/>
      <c r="B10" s="65" t="s">
        <v>49</v>
      </c>
      <c r="C10" s="66"/>
    </row>
    <row r="11" spans="1:3" ht="25.5" customHeight="1">
      <c r="A11" s="67"/>
      <c r="B11" s="65" t="s">
        <v>50</v>
      </c>
      <c r="C11" s="66"/>
    </row>
    <row r="12" spans="1:3" ht="25.5" customHeight="1">
      <c r="A12" s="67"/>
      <c r="B12" s="65" t="s">
        <v>37</v>
      </c>
      <c r="C12" s="66"/>
    </row>
    <row r="13" spans="1:3" ht="25.5" customHeight="1">
      <c r="A13" s="68"/>
      <c r="B13" s="65" t="s">
        <v>51</v>
      </c>
      <c r="C13" s="66">
        <f>SUM(C5:C11)</f>
        <v>0</v>
      </c>
    </row>
    <row r="14" spans="1:3" ht="25.5" customHeight="1">
      <c r="A14" s="64" t="s">
        <v>52</v>
      </c>
      <c r="B14" s="65" t="s">
        <v>53</v>
      </c>
      <c r="C14" s="66"/>
    </row>
    <row r="15" spans="1:3" ht="25.5" customHeight="1">
      <c r="A15" s="67"/>
      <c r="B15" s="65" t="s">
        <v>54</v>
      </c>
      <c r="C15" s="66"/>
    </row>
    <row r="16" spans="1:3" ht="25.5" customHeight="1">
      <c r="A16" s="67"/>
      <c r="B16" s="65" t="s">
        <v>55</v>
      </c>
      <c r="C16" s="66"/>
    </row>
    <row r="17" spans="1:3" ht="25.5" customHeight="1">
      <c r="A17" s="67"/>
      <c r="B17" s="65" t="s">
        <v>56</v>
      </c>
      <c r="C17" s="66"/>
    </row>
    <row r="18" spans="1:3" ht="25.5" customHeight="1">
      <c r="A18" s="67"/>
      <c r="B18" s="65" t="s">
        <v>57</v>
      </c>
      <c r="C18" s="66"/>
    </row>
    <row r="19" spans="1:3" ht="25.5" customHeight="1">
      <c r="A19" s="67"/>
      <c r="B19" s="65" t="s">
        <v>58</v>
      </c>
      <c r="C19" s="66"/>
    </row>
    <row r="20" spans="1:3" ht="25.5" customHeight="1">
      <c r="A20" s="67"/>
      <c r="B20" s="65" t="s">
        <v>59</v>
      </c>
      <c r="C20" s="66"/>
    </row>
    <row r="21" spans="1:3" ht="25.5" customHeight="1">
      <c r="A21" s="67"/>
      <c r="B21" s="65" t="s">
        <v>60</v>
      </c>
      <c r="C21" s="66"/>
    </row>
    <row r="22" spans="1:3" ht="25.5" customHeight="1">
      <c r="A22" s="67"/>
      <c r="B22" s="65" t="s">
        <v>61</v>
      </c>
      <c r="C22" s="66"/>
    </row>
    <row r="23" spans="1:3" ht="25.5" customHeight="1">
      <c r="A23" s="67"/>
      <c r="B23" s="65" t="s">
        <v>62</v>
      </c>
      <c r="C23" s="66"/>
    </row>
    <row r="24" spans="1:3" ht="25.5" customHeight="1">
      <c r="A24" s="67"/>
      <c r="B24" s="65" t="s">
        <v>37</v>
      </c>
      <c r="C24" s="66"/>
    </row>
    <row r="25" spans="1:3" ht="25.5" customHeight="1">
      <c r="A25" s="68"/>
      <c r="B25" s="65" t="s">
        <v>51</v>
      </c>
      <c r="C25" s="66">
        <f>SUM(C14:C23)</f>
        <v>0</v>
      </c>
    </row>
    <row r="26" spans="1:3" ht="25.5" customHeight="1">
      <c r="A26" s="64" t="s">
        <v>63</v>
      </c>
      <c r="B26" s="65" t="s">
        <v>64</v>
      </c>
      <c r="C26" s="66"/>
    </row>
    <row r="27" spans="1:3" ht="25.5" customHeight="1">
      <c r="A27" s="67"/>
      <c r="B27" s="65" t="s">
        <v>65</v>
      </c>
      <c r="C27" s="66"/>
    </row>
    <row r="28" spans="1:3" ht="25.5" customHeight="1">
      <c r="A28" s="67"/>
      <c r="B28" s="65" t="s">
        <v>66</v>
      </c>
      <c r="C28" s="66"/>
    </row>
    <row r="29" spans="1:3" ht="25.5" customHeight="1">
      <c r="A29" s="67"/>
      <c r="B29" s="65" t="s">
        <v>67</v>
      </c>
      <c r="C29" s="66"/>
    </row>
    <row r="30" spans="1:3" ht="25.5" customHeight="1">
      <c r="A30" s="67"/>
      <c r="B30" s="65" t="s">
        <v>68</v>
      </c>
      <c r="C30" s="66"/>
    </row>
    <row r="31" spans="1:3" ht="25.5" customHeight="1">
      <c r="A31" s="67"/>
      <c r="B31" s="65" t="s">
        <v>37</v>
      </c>
      <c r="C31" s="66"/>
    </row>
    <row r="32" spans="1:3" ht="25.5" customHeight="1">
      <c r="A32" s="68"/>
      <c r="B32" s="65" t="s">
        <v>51</v>
      </c>
      <c r="C32" s="66">
        <f>SUM(C26:C30)</f>
        <v>0</v>
      </c>
    </row>
    <row r="33" spans="1:3" ht="25.5" customHeight="1">
      <c r="A33" s="69" t="s">
        <v>69</v>
      </c>
      <c r="B33" s="69"/>
      <c r="C33" s="66"/>
    </row>
    <row r="34" spans="1:3" ht="25.5" customHeight="1">
      <c r="A34" s="70" t="s">
        <v>70</v>
      </c>
      <c r="B34" s="70"/>
      <c r="C34" s="66">
        <f>C13+C25+C32+C33</f>
        <v>0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5" sqref="B5"/>
    </sheetView>
  </sheetViews>
  <sheetFormatPr defaultColWidth="7.8515625" defaultRowHeight="12.75"/>
  <cols>
    <col min="1" max="1" width="38.57421875" style="45" bestFit="1" customWidth="1"/>
    <col min="2" max="2" width="22.00390625" style="45" bestFit="1" customWidth="1"/>
    <col min="3" max="3" width="53.00390625" style="45" bestFit="1" customWidth="1"/>
    <col min="4" max="16384" width="7.8515625" style="45" customWidth="1"/>
  </cols>
  <sheetData>
    <row r="1" ht="24.75" customHeight="1">
      <c r="A1" s="46" t="s">
        <v>78</v>
      </c>
    </row>
    <row r="2" spans="1:7" ht="42.75" customHeight="1">
      <c r="A2" s="47" t="s">
        <v>79</v>
      </c>
      <c r="B2" s="47"/>
      <c r="C2" s="47"/>
      <c r="D2" s="48"/>
      <c r="E2" s="48"/>
      <c r="F2" s="48"/>
      <c r="G2" s="48"/>
    </row>
    <row r="3" spans="1:3" ht="23.25" customHeight="1">
      <c r="A3" s="49" t="s">
        <v>2</v>
      </c>
      <c r="C3" s="50" t="s">
        <v>3</v>
      </c>
    </row>
    <row r="4" spans="1:3" s="44" customFormat="1" ht="38.25" customHeight="1">
      <c r="A4" s="51" t="s">
        <v>80</v>
      </c>
      <c r="B4" s="52" t="s">
        <v>7</v>
      </c>
      <c r="C4" s="53" t="s">
        <v>81</v>
      </c>
    </row>
    <row r="5" spans="1:3" ht="32.25" customHeight="1">
      <c r="A5" s="52" t="s">
        <v>74</v>
      </c>
      <c r="B5" s="54">
        <v>82.38</v>
      </c>
      <c r="C5" s="55"/>
    </row>
    <row r="6" spans="1:3" ht="33.75" customHeight="1">
      <c r="A6" s="56" t="s">
        <v>82</v>
      </c>
      <c r="B6" s="54">
        <v>1.35</v>
      </c>
      <c r="C6" s="55"/>
    </row>
    <row r="7" spans="1:3" ht="33.75" customHeight="1">
      <c r="A7" s="56" t="s">
        <v>83</v>
      </c>
      <c r="B7" s="54">
        <v>1.03</v>
      </c>
      <c r="C7" s="55"/>
    </row>
    <row r="8" spans="1:3" ht="33.75" customHeight="1">
      <c r="A8" s="56" t="s">
        <v>84</v>
      </c>
      <c r="B8" s="54">
        <v>80</v>
      </c>
      <c r="C8" s="55"/>
    </row>
    <row r="9" spans="1:3" ht="33.75" customHeight="1">
      <c r="A9" s="52" t="s">
        <v>85</v>
      </c>
      <c r="B9" s="54"/>
      <c r="C9" s="55"/>
    </row>
    <row r="10" spans="1:3" ht="33.75" customHeight="1">
      <c r="A10" s="52" t="s">
        <v>86</v>
      </c>
      <c r="B10" s="54">
        <v>80</v>
      </c>
      <c r="C10" s="55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7" sqref="D17"/>
    </sheetView>
  </sheetViews>
  <sheetFormatPr defaultColWidth="9.140625" defaultRowHeight="15.75" customHeight="1"/>
  <cols>
    <col min="1" max="1" width="35.421875" style="34" bestFit="1" customWidth="1"/>
    <col min="2" max="2" width="11.00390625" style="34" bestFit="1" customWidth="1"/>
    <col min="3" max="3" width="35.421875" style="34" bestFit="1" customWidth="1"/>
    <col min="4" max="4" width="13.57421875" style="34" bestFit="1" customWidth="1"/>
    <col min="5" max="16384" width="9.140625" style="34" customWidth="1"/>
  </cols>
  <sheetData>
    <row r="1" spans="1:4" s="31" customFormat="1" ht="12.75" customHeight="1">
      <c r="A1" s="35" t="s">
        <v>87</v>
      </c>
      <c r="B1" s="36"/>
      <c r="C1" s="36"/>
      <c r="D1" s="36"/>
    </row>
    <row r="2" spans="1:4" s="32" customFormat="1" ht="31.5" customHeight="1">
      <c r="A2" s="37" t="s">
        <v>88</v>
      </c>
      <c r="B2" s="37"/>
      <c r="C2" s="37"/>
      <c r="D2" s="37"/>
    </row>
    <row r="3" spans="1:4" s="33" customFormat="1" ht="15" customHeight="1">
      <c r="A3" s="38" t="s">
        <v>2</v>
      </c>
      <c r="B3" s="38"/>
      <c r="C3" s="38"/>
      <c r="D3" s="36" t="s">
        <v>3</v>
      </c>
    </row>
    <row r="4" spans="1:4" s="33" customFormat="1" ht="22.5" customHeight="1">
      <c r="A4" s="12" t="s">
        <v>4</v>
      </c>
      <c r="B4" s="12"/>
      <c r="C4" s="12" t="s">
        <v>5</v>
      </c>
      <c r="D4" s="12"/>
    </row>
    <row r="5" spans="1:4" s="33" customFormat="1" ht="30" customHeight="1">
      <c r="A5" s="39" t="s">
        <v>6</v>
      </c>
      <c r="B5" s="39" t="s">
        <v>7</v>
      </c>
      <c r="C5" s="39" t="s">
        <v>6</v>
      </c>
      <c r="D5" s="39" t="s">
        <v>7</v>
      </c>
    </row>
    <row r="6" spans="1:4" s="33" customFormat="1" ht="30" customHeight="1">
      <c r="A6" s="40" t="s">
        <v>8</v>
      </c>
      <c r="B6" s="41">
        <v>3862.52</v>
      </c>
      <c r="C6" s="13" t="s">
        <v>9</v>
      </c>
      <c r="D6" s="41"/>
    </row>
    <row r="7" spans="1:4" s="33" customFormat="1" ht="30" customHeight="1">
      <c r="A7" s="40" t="s">
        <v>10</v>
      </c>
      <c r="B7" s="41"/>
      <c r="C7" s="13" t="s">
        <v>11</v>
      </c>
      <c r="D7" s="41"/>
    </row>
    <row r="8" spans="1:4" s="33" customFormat="1" ht="30" customHeight="1">
      <c r="A8" s="40" t="s">
        <v>89</v>
      </c>
      <c r="B8" s="41"/>
      <c r="C8" s="13" t="s">
        <v>12</v>
      </c>
      <c r="D8" s="41"/>
    </row>
    <row r="9" spans="1:4" s="33" customFormat="1" ht="30" customHeight="1">
      <c r="A9" s="40" t="s">
        <v>90</v>
      </c>
      <c r="B9" s="41"/>
      <c r="C9" s="13" t="s">
        <v>13</v>
      </c>
      <c r="D9" s="41">
        <v>3699.87</v>
      </c>
    </row>
    <row r="10" spans="1:4" s="33" customFormat="1" ht="30" customHeight="1">
      <c r="A10" s="40" t="s">
        <v>91</v>
      </c>
      <c r="B10" s="13"/>
      <c r="C10" s="13" t="s">
        <v>14</v>
      </c>
      <c r="D10" s="41"/>
    </row>
    <row r="11" spans="1:4" s="33" customFormat="1" ht="30" customHeight="1">
      <c r="A11" s="40" t="s">
        <v>92</v>
      </c>
      <c r="B11" s="13"/>
      <c r="C11" s="13" t="s">
        <v>93</v>
      </c>
      <c r="D11" s="41"/>
    </row>
    <row r="12" spans="1:4" s="33" customFormat="1" ht="30" customHeight="1">
      <c r="A12" s="13" t="s">
        <v>37</v>
      </c>
      <c r="B12" s="13"/>
      <c r="C12" s="13" t="s">
        <v>94</v>
      </c>
      <c r="D12" s="41">
        <v>162.65</v>
      </c>
    </row>
    <row r="13" spans="1:4" s="33" customFormat="1" ht="30" customHeight="1">
      <c r="A13" s="13"/>
      <c r="B13" s="13"/>
      <c r="C13" s="13" t="s">
        <v>37</v>
      </c>
      <c r="D13" s="41"/>
    </row>
    <row r="14" spans="1:4" s="33" customFormat="1" ht="30" customHeight="1">
      <c r="A14" s="42" t="s">
        <v>18</v>
      </c>
      <c r="B14" s="41">
        <f>SUM(B6:B13)</f>
        <v>3862.52</v>
      </c>
      <c r="C14" s="42" t="s">
        <v>19</v>
      </c>
      <c r="D14" s="41">
        <f>SUM(D6:D13)</f>
        <v>3862.52</v>
      </c>
    </row>
    <row r="15" spans="1:4" ht="30" customHeight="1">
      <c r="A15" s="13" t="s">
        <v>20</v>
      </c>
      <c r="B15" s="43"/>
      <c r="C15" s="13" t="s">
        <v>21</v>
      </c>
      <c r="D15" s="43"/>
    </row>
    <row r="16" spans="1:4" ht="30" customHeight="1">
      <c r="A16" s="13"/>
      <c r="B16" s="43"/>
      <c r="C16" s="43"/>
      <c r="D16" s="43"/>
    </row>
    <row r="17" spans="1:4" ht="30" customHeight="1">
      <c r="A17" s="13"/>
      <c r="B17" s="43"/>
      <c r="C17" s="43"/>
      <c r="D17" s="43"/>
    </row>
    <row r="18" spans="1:4" ht="30" customHeight="1">
      <c r="A18" s="13"/>
      <c r="B18" s="43"/>
      <c r="C18" s="43"/>
      <c r="D18" s="43"/>
    </row>
    <row r="19" spans="1:4" ht="30" customHeight="1">
      <c r="A19" s="13" t="s">
        <v>22</v>
      </c>
      <c r="B19" s="43">
        <v>3862.52</v>
      </c>
      <c r="C19" s="13" t="s">
        <v>23</v>
      </c>
      <c r="D19" s="43">
        <v>3862.52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4">
      <selection activeCell="B10" sqref="B10"/>
    </sheetView>
  </sheetViews>
  <sheetFormatPr defaultColWidth="9.140625" defaultRowHeight="12.75"/>
  <cols>
    <col min="1" max="1" width="10.28125" style="18" customWidth="1"/>
    <col min="2" max="2" width="37.7109375" style="18" customWidth="1"/>
    <col min="3" max="3" width="13.140625" style="18" customWidth="1"/>
    <col min="4" max="4" width="10.8515625" style="18" bestFit="1" customWidth="1"/>
    <col min="5" max="5" width="14.00390625" style="18" customWidth="1"/>
    <col min="6" max="6" width="12.421875" style="18" customWidth="1"/>
    <col min="7" max="7" width="8.8515625" style="18" customWidth="1"/>
    <col min="8" max="10" width="10.8515625" style="18" bestFit="1" customWidth="1"/>
    <col min="11" max="11" width="10.28125" style="18" customWidth="1"/>
    <col min="12" max="12" width="10.8515625" style="18" bestFit="1" customWidth="1"/>
    <col min="13" max="13" width="12.140625" style="18" customWidth="1"/>
    <col min="14" max="32" width="10.28125" style="18" customWidth="1"/>
    <col min="33" max="16384" width="9.140625" style="18" customWidth="1"/>
  </cols>
  <sheetData>
    <row r="1" ht="14.25">
      <c r="A1" s="19" t="s">
        <v>95</v>
      </c>
    </row>
    <row r="2" spans="1:13" ht="24" customHeight="1">
      <c r="A2" s="20" t="s">
        <v>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4" customHeight="1">
      <c r="A3" s="21" t="s">
        <v>73</v>
      </c>
      <c r="B3" s="22" t="s">
        <v>97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 t="s">
        <v>3</v>
      </c>
    </row>
    <row r="4" spans="1:13" ht="28.5" customHeight="1">
      <c r="A4" s="24" t="s">
        <v>98</v>
      </c>
      <c r="B4" s="24"/>
      <c r="C4" s="25" t="s">
        <v>70</v>
      </c>
      <c r="D4" s="24" t="s">
        <v>20</v>
      </c>
      <c r="E4" s="26" t="s">
        <v>99</v>
      </c>
      <c r="F4" s="26" t="s">
        <v>100</v>
      </c>
      <c r="G4" s="24" t="s">
        <v>101</v>
      </c>
      <c r="H4" s="24"/>
      <c r="I4" s="26" t="s">
        <v>102</v>
      </c>
      <c r="J4" s="26" t="s">
        <v>103</v>
      </c>
      <c r="K4" s="26" t="s">
        <v>104</v>
      </c>
      <c r="L4" s="24" t="s">
        <v>105</v>
      </c>
      <c r="M4" s="26" t="s">
        <v>106</v>
      </c>
    </row>
    <row r="5" spans="1:13" ht="57" customHeight="1">
      <c r="A5" s="27" t="s">
        <v>26</v>
      </c>
      <c r="B5" s="27" t="s">
        <v>27</v>
      </c>
      <c r="C5" s="28"/>
      <c r="D5" s="24"/>
      <c r="E5" s="26"/>
      <c r="F5" s="26"/>
      <c r="G5" s="27" t="s">
        <v>107</v>
      </c>
      <c r="H5" s="29" t="s">
        <v>108</v>
      </c>
      <c r="I5" s="26"/>
      <c r="J5" s="24"/>
      <c r="K5" s="24"/>
      <c r="L5" s="24"/>
      <c r="M5" s="24"/>
    </row>
    <row r="6" spans="1:13" ht="24" customHeight="1">
      <c r="A6" s="30" t="s">
        <v>70</v>
      </c>
      <c r="B6" s="27"/>
      <c r="C6" s="28">
        <v>3862.52</v>
      </c>
      <c r="D6" s="24"/>
      <c r="E6" s="26">
        <v>3862.52</v>
      </c>
      <c r="F6" s="26"/>
      <c r="G6" s="27"/>
      <c r="H6" s="29"/>
      <c r="I6" s="26"/>
      <c r="J6" s="24"/>
      <c r="K6" s="24"/>
      <c r="L6" s="24"/>
      <c r="M6" s="24"/>
    </row>
    <row r="7" spans="1:13" ht="24" customHeight="1">
      <c r="A7" s="11">
        <v>204</v>
      </c>
      <c r="B7" s="11" t="s">
        <v>28</v>
      </c>
      <c r="C7" s="28">
        <v>3699.87</v>
      </c>
      <c r="D7" s="24"/>
      <c r="E7" s="26">
        <v>3699.87</v>
      </c>
      <c r="F7" s="26"/>
      <c r="G7" s="27"/>
      <c r="H7" s="29"/>
      <c r="I7" s="26"/>
      <c r="J7" s="24"/>
      <c r="K7" s="24"/>
      <c r="L7" s="24"/>
      <c r="M7" s="24"/>
    </row>
    <row r="8" spans="1:13" ht="24" customHeight="1">
      <c r="A8" s="12">
        <v>20402</v>
      </c>
      <c r="B8" s="13" t="s">
        <v>29</v>
      </c>
      <c r="C8" s="27">
        <f aca="true" t="shared" si="0" ref="C8:C25">SUM(I8:M8,D8:G8)</f>
        <v>3699.87</v>
      </c>
      <c r="D8" s="27"/>
      <c r="E8" s="15">
        <v>3699.87</v>
      </c>
      <c r="F8" s="27"/>
      <c r="G8" s="27"/>
      <c r="H8" s="27"/>
      <c r="I8" s="27"/>
      <c r="J8" s="27"/>
      <c r="K8" s="27"/>
      <c r="L8" s="27"/>
      <c r="M8" s="27"/>
    </row>
    <row r="9" spans="1:13" ht="24" customHeight="1">
      <c r="A9" s="14">
        <v>2040201</v>
      </c>
      <c r="B9" s="13" t="s">
        <v>30</v>
      </c>
      <c r="C9" s="27">
        <f t="shared" si="0"/>
        <v>1915.0299999999997</v>
      </c>
      <c r="D9" s="27"/>
      <c r="E9" s="15">
        <f>1665.06+427.02-162.65-14.4</f>
        <v>1915.0299999999997</v>
      </c>
      <c r="F9" s="27"/>
      <c r="G9" s="27"/>
      <c r="H9" s="27"/>
      <c r="I9" s="27"/>
      <c r="J9" s="27"/>
      <c r="K9" s="27"/>
      <c r="L9" s="27"/>
      <c r="M9" s="27"/>
    </row>
    <row r="10" spans="1:13" ht="24" customHeight="1">
      <c r="A10" s="14">
        <v>2040202</v>
      </c>
      <c r="B10" s="13" t="s">
        <v>31</v>
      </c>
      <c r="C10" s="27">
        <f t="shared" si="0"/>
        <v>873.54</v>
      </c>
      <c r="D10" s="27"/>
      <c r="E10" s="15">
        <f>241.23+666.5-20-14.19</f>
        <v>873.54</v>
      </c>
      <c r="F10" s="27"/>
      <c r="G10" s="27"/>
      <c r="H10" s="27"/>
      <c r="I10" s="27"/>
      <c r="J10" s="27"/>
      <c r="K10" s="27"/>
      <c r="L10" s="27"/>
      <c r="M10" s="27"/>
    </row>
    <row r="11" spans="1:13" ht="24" customHeight="1">
      <c r="A11" s="16">
        <v>2040217</v>
      </c>
      <c r="B11" s="13" t="s">
        <v>32</v>
      </c>
      <c r="C11" s="27">
        <f t="shared" si="0"/>
        <v>169.6</v>
      </c>
      <c r="D11" s="27"/>
      <c r="E11" s="15">
        <v>169.6</v>
      </c>
      <c r="F11" s="27"/>
      <c r="G11" s="27"/>
      <c r="H11" s="27"/>
      <c r="I11" s="27"/>
      <c r="J11" s="27"/>
      <c r="K11" s="27"/>
      <c r="L11" s="27"/>
      <c r="M11" s="27"/>
    </row>
    <row r="12" spans="1:13" ht="24" customHeight="1">
      <c r="A12" s="14">
        <v>2040204</v>
      </c>
      <c r="B12" s="13" t="s">
        <v>33</v>
      </c>
      <c r="C12" s="27">
        <f t="shared" si="0"/>
        <v>120</v>
      </c>
      <c r="D12" s="27"/>
      <c r="E12" s="15">
        <v>120</v>
      </c>
      <c r="F12" s="27"/>
      <c r="G12" s="27"/>
      <c r="H12" s="27"/>
      <c r="I12" s="27"/>
      <c r="J12" s="27"/>
      <c r="K12" s="27"/>
      <c r="L12" s="27"/>
      <c r="M12" s="27"/>
    </row>
    <row r="13" spans="1:13" ht="24" customHeight="1">
      <c r="A13" s="14">
        <v>2040299</v>
      </c>
      <c r="B13" s="13" t="s">
        <v>34</v>
      </c>
      <c r="C13" s="27">
        <f t="shared" si="0"/>
        <v>621.7</v>
      </c>
      <c r="D13" s="27"/>
      <c r="E13" s="15">
        <v>621.7</v>
      </c>
      <c r="F13" s="27"/>
      <c r="G13" s="27"/>
      <c r="H13" s="27"/>
      <c r="I13" s="27"/>
      <c r="J13" s="27"/>
      <c r="K13" s="27"/>
      <c r="L13" s="27"/>
      <c r="M13" s="27"/>
    </row>
    <row r="14" spans="1:13" ht="24" customHeight="1">
      <c r="A14" s="17">
        <v>221</v>
      </c>
      <c r="B14" s="13" t="s">
        <v>35</v>
      </c>
      <c r="C14" s="27">
        <f t="shared" si="0"/>
        <v>162.65</v>
      </c>
      <c r="D14" s="27"/>
      <c r="E14" s="15">
        <v>162.65</v>
      </c>
      <c r="F14" s="27"/>
      <c r="G14" s="27"/>
      <c r="H14" s="27"/>
      <c r="I14" s="27"/>
      <c r="J14" s="27"/>
      <c r="K14" s="27"/>
      <c r="L14" s="27"/>
      <c r="M14" s="27"/>
    </row>
    <row r="15" spans="1:13" ht="24" customHeight="1">
      <c r="A15" s="16">
        <v>2210201</v>
      </c>
      <c r="B15" s="13" t="s">
        <v>36</v>
      </c>
      <c r="C15" s="27">
        <f t="shared" si="0"/>
        <v>162.65</v>
      </c>
      <c r="D15" s="27"/>
      <c r="E15" s="15">
        <v>162.65</v>
      </c>
      <c r="F15" s="27"/>
      <c r="G15" s="27"/>
      <c r="H15" s="27"/>
      <c r="I15" s="27"/>
      <c r="J15" s="27"/>
      <c r="K15" s="27"/>
      <c r="L15" s="27"/>
      <c r="M15" s="27"/>
    </row>
    <row r="16" spans="1:13" ht="14.25">
      <c r="A16" s="27"/>
      <c r="B16" s="27"/>
      <c r="C16" s="27">
        <f t="shared" si="0"/>
        <v>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4.25">
      <c r="A17" s="27"/>
      <c r="B17" s="27"/>
      <c r="C17" s="27">
        <f t="shared" si="0"/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4.25">
      <c r="A18" s="27"/>
      <c r="B18" s="27"/>
      <c r="C18" s="27">
        <f t="shared" si="0"/>
        <v>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4.25">
      <c r="A19" s="27"/>
      <c r="B19" s="27"/>
      <c r="C19" s="27">
        <f t="shared" si="0"/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4.25">
      <c r="A20" s="27"/>
      <c r="B20" s="27"/>
      <c r="C20" s="27">
        <f t="shared" si="0"/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4.25">
      <c r="A21" s="27"/>
      <c r="B21" s="27"/>
      <c r="C21" s="27">
        <f t="shared" si="0"/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4.25">
      <c r="A22" s="27"/>
      <c r="B22" s="27"/>
      <c r="C22" s="27">
        <f t="shared" si="0"/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25">
      <c r="A23" s="27"/>
      <c r="B23" s="27"/>
      <c r="C23" s="27">
        <f t="shared" si="0"/>
        <v>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4.25">
      <c r="A24" s="27"/>
      <c r="B24" s="27"/>
      <c r="C24" s="27">
        <f t="shared" si="0"/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25">
      <c r="A25" s="27"/>
      <c r="B25" s="27"/>
      <c r="C25" s="27">
        <f t="shared" si="0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4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4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4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4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4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</sheetData>
  <sheetProtection/>
  <mergeCells count="13">
    <mergeCell ref="A2:M2"/>
    <mergeCell ref="B3:C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J10" sqref="J10"/>
    </sheetView>
  </sheetViews>
  <sheetFormatPr defaultColWidth="9.140625" defaultRowHeight="12.75"/>
  <cols>
    <col min="1" max="1" width="16.140625" style="1" customWidth="1"/>
    <col min="2" max="2" width="36.8515625" style="1" customWidth="1"/>
    <col min="3" max="3" width="15.57421875" style="1" customWidth="1"/>
    <col min="4" max="4" width="14.8515625" style="1" customWidth="1"/>
    <col min="5" max="5" width="19.28125" style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32" width="10.28125" style="1" customWidth="1"/>
    <col min="33" max="16384" width="9.140625" style="1" customWidth="1"/>
  </cols>
  <sheetData>
    <row r="1" ht="14.25">
      <c r="A1" s="2" t="s">
        <v>109</v>
      </c>
    </row>
    <row r="2" spans="1:8" ht="24" customHeight="1">
      <c r="A2" s="3" t="s">
        <v>88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73</v>
      </c>
      <c r="B3" s="5" t="s">
        <v>97</v>
      </c>
      <c r="C3" s="5"/>
      <c r="D3" s="4"/>
      <c r="E3" s="4"/>
      <c r="F3" s="4"/>
      <c r="G3" s="4"/>
      <c r="H3" s="6" t="s">
        <v>3</v>
      </c>
    </row>
    <row r="4" spans="1:8" ht="57" customHeight="1">
      <c r="A4" s="7" t="s">
        <v>26</v>
      </c>
      <c r="B4" s="7" t="s">
        <v>27</v>
      </c>
      <c r="C4" s="8" t="s">
        <v>70</v>
      </c>
      <c r="D4" s="9" t="s">
        <v>110</v>
      </c>
      <c r="E4" s="10" t="s">
        <v>69</v>
      </c>
      <c r="F4" s="10" t="s">
        <v>111</v>
      </c>
      <c r="G4" s="7" t="s">
        <v>112</v>
      </c>
      <c r="H4" s="9" t="s">
        <v>113</v>
      </c>
    </row>
    <row r="5" spans="1:8" ht="28.5" customHeight="1">
      <c r="A5" s="11"/>
      <c r="B5" s="7"/>
      <c r="C5" s="7">
        <f aca="true" t="shared" si="0" ref="C5:C23">SUM(D5:H5)</f>
        <v>3862.5199999999995</v>
      </c>
      <c r="D5" s="7">
        <v>2077.68</v>
      </c>
      <c r="E5" s="7">
        <v>1784.84</v>
      </c>
      <c r="F5" s="7"/>
      <c r="G5" s="7"/>
      <c r="H5" s="7"/>
    </row>
    <row r="6" spans="1:8" ht="21" customHeight="1">
      <c r="A6" s="11">
        <v>204</v>
      </c>
      <c r="B6" s="11" t="s">
        <v>28</v>
      </c>
      <c r="C6" s="7">
        <f t="shared" si="0"/>
        <v>3699.87</v>
      </c>
      <c r="D6" s="7">
        <v>1915.03</v>
      </c>
      <c r="E6" s="7">
        <v>1784.84</v>
      </c>
      <c r="F6" s="7"/>
      <c r="G6" s="7"/>
      <c r="H6" s="7"/>
    </row>
    <row r="7" spans="1:8" ht="21" customHeight="1">
      <c r="A7" s="12">
        <v>20402</v>
      </c>
      <c r="B7" s="13" t="s">
        <v>29</v>
      </c>
      <c r="C7" s="7">
        <f t="shared" si="0"/>
        <v>3699.87</v>
      </c>
      <c r="D7" s="7">
        <v>1915.03</v>
      </c>
      <c r="E7" s="7">
        <v>1784.84</v>
      </c>
      <c r="F7" s="7"/>
      <c r="G7" s="7"/>
      <c r="H7" s="7"/>
    </row>
    <row r="8" spans="1:8" ht="21" customHeight="1">
      <c r="A8" s="14">
        <v>2040201</v>
      </c>
      <c r="B8" s="13" t="s">
        <v>30</v>
      </c>
      <c r="C8" s="7">
        <f t="shared" si="0"/>
        <v>1915.0299999999997</v>
      </c>
      <c r="D8" s="15">
        <f>1665.06+427.02-162.65-14.4</f>
        <v>1915.0299999999997</v>
      </c>
      <c r="E8" s="15"/>
      <c r="F8" s="7"/>
      <c r="G8" s="7"/>
      <c r="H8" s="7"/>
    </row>
    <row r="9" spans="1:8" ht="21" customHeight="1">
      <c r="A9" s="14">
        <v>2040202</v>
      </c>
      <c r="B9" s="13" t="s">
        <v>31</v>
      </c>
      <c r="C9" s="7">
        <f t="shared" si="0"/>
        <v>873.54</v>
      </c>
      <c r="D9" s="7"/>
      <c r="E9" s="15">
        <f>241.23+666.5-20-14.19</f>
        <v>873.54</v>
      </c>
      <c r="F9" s="7"/>
      <c r="G9" s="7"/>
      <c r="H9" s="7"/>
    </row>
    <row r="10" spans="1:8" ht="21" customHeight="1">
      <c r="A10" s="16">
        <v>2040217</v>
      </c>
      <c r="B10" s="13" t="s">
        <v>32</v>
      </c>
      <c r="C10" s="7">
        <f t="shared" si="0"/>
        <v>169.6</v>
      </c>
      <c r="D10" s="7"/>
      <c r="E10" s="15">
        <v>169.6</v>
      </c>
      <c r="F10" s="7"/>
      <c r="G10" s="7"/>
      <c r="H10" s="7"/>
    </row>
    <row r="11" spans="1:8" ht="21" customHeight="1">
      <c r="A11" s="14">
        <v>2040204</v>
      </c>
      <c r="B11" s="13" t="s">
        <v>33</v>
      </c>
      <c r="C11" s="7">
        <f t="shared" si="0"/>
        <v>120</v>
      </c>
      <c r="D11" s="7"/>
      <c r="E11" s="15">
        <v>120</v>
      </c>
      <c r="F11" s="7"/>
      <c r="G11" s="7"/>
      <c r="H11" s="7"/>
    </row>
    <row r="12" spans="1:8" ht="21" customHeight="1">
      <c r="A12" s="14">
        <v>2040299</v>
      </c>
      <c r="B12" s="13" t="s">
        <v>34</v>
      </c>
      <c r="C12" s="7">
        <f t="shared" si="0"/>
        <v>621.7</v>
      </c>
      <c r="D12" s="7"/>
      <c r="E12" s="15">
        <v>621.7</v>
      </c>
      <c r="F12" s="7"/>
      <c r="G12" s="7"/>
      <c r="H12" s="7"/>
    </row>
    <row r="13" spans="1:8" ht="21" customHeight="1">
      <c r="A13" s="17">
        <v>221</v>
      </c>
      <c r="B13" s="13" t="s">
        <v>35</v>
      </c>
      <c r="C13" s="7">
        <f t="shared" si="0"/>
        <v>162.65</v>
      </c>
      <c r="D13" s="7">
        <v>162.65</v>
      </c>
      <c r="E13" s="15"/>
      <c r="F13" s="7"/>
      <c r="G13" s="7"/>
      <c r="H13" s="7"/>
    </row>
    <row r="14" spans="1:8" ht="21" customHeight="1">
      <c r="A14" s="16">
        <v>2210201</v>
      </c>
      <c r="B14" s="13" t="s">
        <v>36</v>
      </c>
      <c r="C14" s="7">
        <f t="shared" si="0"/>
        <v>162.65</v>
      </c>
      <c r="D14" s="7">
        <v>162.65</v>
      </c>
      <c r="E14" s="15"/>
      <c r="F14" s="7"/>
      <c r="G14" s="7"/>
      <c r="H14" s="7"/>
    </row>
    <row r="15" spans="1:8" ht="14.25">
      <c r="A15" s="7"/>
      <c r="B15" s="7"/>
      <c r="C15" s="7">
        <f t="shared" si="0"/>
        <v>0</v>
      </c>
      <c r="D15" s="7"/>
      <c r="E15" s="7"/>
      <c r="F15" s="7"/>
      <c r="G15" s="7"/>
      <c r="H15" s="7"/>
    </row>
    <row r="16" spans="1:8" ht="14.25">
      <c r="A16" s="7"/>
      <c r="B16" s="7"/>
      <c r="C16" s="7">
        <f t="shared" si="0"/>
        <v>0</v>
      </c>
      <c r="D16" s="7"/>
      <c r="E16" s="7"/>
      <c r="F16" s="7"/>
      <c r="G16" s="7"/>
      <c r="H16" s="7"/>
    </row>
    <row r="17" spans="1:8" ht="14.25">
      <c r="A17" s="7"/>
      <c r="B17" s="7"/>
      <c r="C17" s="7">
        <f t="shared" si="0"/>
        <v>0</v>
      </c>
      <c r="D17" s="7"/>
      <c r="E17" s="7"/>
      <c r="F17" s="7"/>
      <c r="G17" s="7"/>
      <c r="H17" s="7"/>
    </row>
    <row r="18" spans="1:8" ht="14.25">
      <c r="A18" s="7"/>
      <c r="B18" s="7"/>
      <c r="C18" s="7">
        <f t="shared" si="0"/>
        <v>0</v>
      </c>
      <c r="D18" s="7"/>
      <c r="E18" s="7"/>
      <c r="F18" s="7"/>
      <c r="G18" s="7"/>
      <c r="H18" s="7"/>
    </row>
    <row r="19" spans="1:8" ht="14.25">
      <c r="A19" s="7"/>
      <c r="B19" s="7"/>
      <c r="C19" s="7">
        <f t="shared" si="0"/>
        <v>0</v>
      </c>
      <c r="D19" s="7"/>
      <c r="E19" s="7"/>
      <c r="F19" s="7"/>
      <c r="G19" s="7"/>
      <c r="H19" s="7"/>
    </row>
    <row r="20" spans="1:8" ht="14.25">
      <c r="A20" s="7"/>
      <c r="B20" s="7"/>
      <c r="C20" s="7">
        <f t="shared" si="0"/>
        <v>0</v>
      </c>
      <c r="D20" s="7"/>
      <c r="E20" s="7"/>
      <c r="F20" s="7"/>
      <c r="G20" s="7"/>
      <c r="H20" s="7"/>
    </row>
    <row r="21" spans="1:8" ht="14.25">
      <c r="A21" s="7"/>
      <c r="B21" s="7"/>
      <c r="C21" s="7">
        <f t="shared" si="0"/>
        <v>0</v>
      </c>
      <c r="D21" s="7"/>
      <c r="E21" s="7"/>
      <c r="F21" s="7"/>
      <c r="G21" s="7"/>
      <c r="H21" s="7"/>
    </row>
    <row r="22" spans="1:8" ht="14.25">
      <c r="A22" s="7"/>
      <c r="B22" s="7"/>
      <c r="C22" s="7">
        <f t="shared" si="0"/>
        <v>0</v>
      </c>
      <c r="D22" s="7"/>
      <c r="E22" s="7"/>
      <c r="F22" s="7"/>
      <c r="G22" s="7"/>
      <c r="H22" s="7"/>
    </row>
    <row r="23" spans="1:8" ht="14.25">
      <c r="A23" s="7"/>
      <c r="B23" s="7"/>
      <c r="C23" s="7">
        <f t="shared" si="0"/>
        <v>0</v>
      </c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7"/>
      <c r="B27" s="7"/>
      <c r="C27" s="7"/>
      <c r="D27" s="7"/>
      <c r="E27" s="7"/>
      <c r="F27" s="7"/>
      <c r="G27" s="7"/>
      <c r="H27" s="7"/>
    </row>
  </sheetData>
  <sheetProtection/>
  <mergeCells count="2">
    <mergeCell ref="A2:H2"/>
    <mergeCell ref="B3:C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2017-03-28T07:55:32Z</cp:lastPrinted>
  <dcterms:created xsi:type="dcterms:W3CDTF">2016-05-17T05:53:53Z</dcterms:created>
  <dcterms:modified xsi:type="dcterms:W3CDTF">2017-05-24T02:57:36Z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